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IBER BR\Documents\"/>
    </mc:Choice>
  </mc:AlternateContent>
  <xr:revisionPtr revIDLastSave="0" documentId="13_ncr:1_{3BE4162A-B782-413E-AED5-E7F3F596BB92}" xr6:coauthVersionLast="40" xr6:coauthVersionMax="40" xr10:uidLastSave="{00000000-0000-0000-0000-000000000000}"/>
  <bookViews>
    <workbookView xWindow="-110" yWindow="-110" windowWidth="19420" windowHeight="10420" xr2:uid="{749BCDA9-02C2-40D5-B66D-84642A43BEA2}"/>
  </bookViews>
  <sheets>
    <sheet name="DP DE OBTENCION DE HIILO" sheetId="4" r:id="rId1"/>
    <sheet name="DP DE COCCIÓN " sheetId="5" r:id="rId2"/>
    <sheet name="DP DE DEVANADO" sheetId="6" r:id="rId3"/>
    <sheet name="DP DE TORCIÓN" sheetId="7" r:id="rId4"/>
    <sheet name="VALORACIÓN DE DESEMPEÑO" sheetId="2" r:id="rId5"/>
    <sheet name="TOMA DE TIEMPOS POR CRONOMETRO" sheetId="1" r:id="rId6"/>
    <sheet name="T. ESTADAR OBTEN HILO" sheetId="3" r:id="rId7"/>
    <sheet name="DP PROPUESTO OTEN HILO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8" l="1"/>
  <c r="E8" i="8"/>
  <c r="E7" i="8"/>
  <c r="E7" i="7" l="1"/>
  <c r="E7" i="6"/>
  <c r="E8" i="5"/>
  <c r="E7" i="5"/>
  <c r="E12" i="4"/>
  <c r="E8" i="4"/>
  <c r="E7" i="4"/>
  <c r="D43" i="3" l="1"/>
  <c r="I22" i="3"/>
  <c r="J22" i="3" s="1"/>
  <c r="K22" i="3" s="1"/>
  <c r="H22" i="3"/>
  <c r="I20" i="3"/>
  <c r="J20" i="3" s="1"/>
  <c r="K20" i="3" s="1"/>
  <c r="H20" i="3"/>
  <c r="I18" i="3"/>
  <c r="J18" i="3" s="1"/>
  <c r="K18" i="3" s="1"/>
  <c r="H18" i="3"/>
  <c r="I17" i="3"/>
  <c r="J17" i="3" s="1"/>
  <c r="K17" i="3" s="1"/>
  <c r="H17" i="3"/>
  <c r="I16" i="3"/>
  <c r="J16" i="3" s="1"/>
  <c r="K16" i="3" s="1"/>
  <c r="H16" i="3"/>
  <c r="I14" i="3"/>
  <c r="J14" i="3" s="1"/>
  <c r="K14" i="3" s="1"/>
  <c r="H14" i="3"/>
  <c r="I13" i="3"/>
  <c r="J13" i="3" s="1"/>
  <c r="K13" i="3" s="1"/>
  <c r="H13" i="3"/>
  <c r="I12" i="3"/>
  <c r="J12" i="3" s="1"/>
  <c r="K12" i="3" s="1"/>
  <c r="H12" i="3"/>
  <c r="I11" i="3"/>
  <c r="J11" i="3" s="1"/>
  <c r="K11" i="3" s="1"/>
  <c r="H11" i="3"/>
  <c r="I10" i="3"/>
  <c r="J10" i="3" s="1"/>
  <c r="K10" i="3" s="1"/>
  <c r="H10" i="3"/>
  <c r="I8" i="3"/>
  <c r="J8" i="3" s="1"/>
  <c r="K8" i="3" s="1"/>
  <c r="H8" i="3"/>
  <c r="I7" i="3"/>
  <c r="J7" i="3" s="1"/>
  <c r="K7" i="3" s="1"/>
  <c r="H7" i="3"/>
  <c r="I5" i="3"/>
  <c r="J5" i="3" s="1"/>
  <c r="K5" i="3" s="1"/>
  <c r="H5" i="3"/>
  <c r="I4" i="3"/>
  <c r="J4" i="3" s="1"/>
  <c r="K4" i="3" s="1"/>
  <c r="H4" i="3"/>
  <c r="I3" i="3"/>
  <c r="J3" i="3" s="1"/>
  <c r="K3" i="3" s="1"/>
  <c r="H3" i="3"/>
  <c r="I47" i="1"/>
  <c r="H46" i="1"/>
  <c r="G46" i="1"/>
  <c r="F46" i="1"/>
  <c r="E46" i="1"/>
  <c r="D46" i="1"/>
  <c r="C46" i="1"/>
  <c r="I46" i="1" s="1"/>
  <c r="I45" i="1"/>
  <c r="H45" i="1"/>
  <c r="G45" i="1"/>
  <c r="F45" i="1"/>
  <c r="E45" i="1"/>
  <c r="D45" i="1"/>
  <c r="C45" i="1"/>
  <c r="H44" i="1"/>
  <c r="G44" i="1"/>
  <c r="F44" i="1"/>
  <c r="I44" i="1" s="1"/>
  <c r="E44" i="1"/>
  <c r="D44" i="1"/>
  <c r="C44" i="1"/>
  <c r="H43" i="1"/>
  <c r="G43" i="1"/>
  <c r="F43" i="1"/>
  <c r="E43" i="1"/>
  <c r="D43" i="1"/>
  <c r="I43" i="1" s="1"/>
  <c r="C43" i="1"/>
  <c r="H42" i="1"/>
  <c r="G42" i="1"/>
  <c r="F42" i="1"/>
  <c r="E42" i="1"/>
  <c r="D42" i="1"/>
  <c r="C42" i="1"/>
  <c r="I42" i="1" s="1"/>
  <c r="H41" i="1"/>
  <c r="G41" i="1"/>
  <c r="F41" i="1"/>
  <c r="E41" i="1"/>
  <c r="D41" i="1"/>
  <c r="C41" i="1"/>
  <c r="I41" i="1" s="1"/>
  <c r="H40" i="1"/>
  <c r="G40" i="1"/>
  <c r="F40" i="1"/>
  <c r="E40" i="1"/>
  <c r="D40" i="1"/>
  <c r="I40" i="1" s="1"/>
  <c r="C40" i="1"/>
  <c r="H39" i="1"/>
  <c r="G39" i="1"/>
  <c r="F39" i="1"/>
  <c r="E39" i="1"/>
  <c r="D39" i="1"/>
  <c r="C39" i="1"/>
  <c r="I39" i="1" s="1"/>
  <c r="H38" i="1"/>
  <c r="G38" i="1"/>
  <c r="F38" i="1"/>
  <c r="E38" i="1"/>
  <c r="D38" i="1"/>
  <c r="C38" i="1"/>
  <c r="I38" i="1" s="1"/>
  <c r="I37" i="1"/>
  <c r="H37" i="1"/>
  <c r="G37" i="1"/>
  <c r="F37" i="1"/>
  <c r="E37" i="1"/>
  <c r="D37" i="1"/>
  <c r="C37" i="1"/>
  <c r="H36" i="1"/>
  <c r="G36" i="1"/>
  <c r="F36" i="1"/>
  <c r="I36" i="1" s="1"/>
  <c r="E36" i="1"/>
  <c r="D36" i="1"/>
  <c r="C36" i="1"/>
  <c r="H35" i="1"/>
  <c r="G35" i="1"/>
  <c r="F35" i="1"/>
  <c r="E35" i="1"/>
  <c r="D35" i="1"/>
  <c r="I35" i="1" s="1"/>
  <c r="C35" i="1"/>
  <c r="H34" i="1"/>
  <c r="G34" i="1"/>
  <c r="F34" i="1"/>
  <c r="E34" i="1"/>
  <c r="D34" i="1"/>
  <c r="C34" i="1"/>
  <c r="I34" i="1" s="1"/>
  <c r="H33" i="1"/>
  <c r="G33" i="1"/>
  <c r="F33" i="1"/>
  <c r="E33" i="1"/>
  <c r="D33" i="1"/>
  <c r="C33" i="1"/>
  <c r="I33" i="1" s="1"/>
  <c r="H32" i="1"/>
  <c r="G32" i="1"/>
  <c r="F32" i="1"/>
  <c r="E32" i="1"/>
  <c r="D32" i="1"/>
  <c r="I32" i="1" s="1"/>
  <c r="C32" i="1"/>
  <c r="H31" i="1"/>
  <c r="G31" i="1"/>
  <c r="F31" i="1"/>
  <c r="E31" i="1"/>
  <c r="D31" i="1"/>
  <c r="C31" i="1"/>
  <c r="I31" i="1" s="1"/>
  <c r="H30" i="1"/>
  <c r="G30" i="1"/>
  <c r="F30" i="1"/>
  <c r="E30" i="1"/>
  <c r="D30" i="1"/>
  <c r="C30" i="1"/>
  <c r="I30" i="1" s="1"/>
  <c r="H29" i="1"/>
  <c r="G29" i="1"/>
  <c r="F29" i="1"/>
  <c r="E29" i="1"/>
  <c r="D29" i="1"/>
  <c r="C29" i="1"/>
  <c r="I29" i="1" s="1"/>
  <c r="I28" i="1"/>
  <c r="I27" i="1"/>
  <c r="L22" i="3" l="1"/>
  <c r="K24" i="3"/>
  <c r="R22" i="3" l="1"/>
  <c r="P22" i="3"/>
</calcChain>
</file>

<file path=xl/sharedStrings.xml><?xml version="1.0" encoding="utf-8"?>
<sst xmlns="http://schemas.openxmlformats.org/spreadsheetml/2006/main" count="614" uniqueCount="188">
  <si>
    <t>OPERACIÓN</t>
  </si>
  <si>
    <t>OPERARIA</t>
  </si>
  <si>
    <t>TOMA DE TIEMPOS DÍA 1 (MIN)</t>
  </si>
  <si>
    <t>TOMA DE TIEMPOS DÍA 2 (MIN)</t>
  </si>
  <si>
    <t>TOMA DE TIEMPOS DÍA 3 (MIN)</t>
  </si>
  <si>
    <t>TOMA DE TIEMPOS DÍA 4 (MIN)</t>
  </si>
  <si>
    <t>TOMA DE TIEMPOS DÍA 5 (MIN)</t>
  </si>
  <si>
    <t>TOMA DE TIEMPOS DÍA 6  (MIN)</t>
  </si>
  <si>
    <t>MUESTRA DE CALIDAD DEL CAPULLO</t>
  </si>
  <si>
    <t>A</t>
  </si>
  <si>
    <t>ENCENDER ESTUFA Y COLOCAR OLLA CON AGUA</t>
  </si>
  <si>
    <t>B</t>
  </si>
  <si>
    <t>COCINAR AGUA HASTA  ALCANZAR SU PUNTO DE EBULLICION</t>
  </si>
  <si>
    <t xml:space="preserve">TOMAR OLLA CON ORIFICIOS,  CARGAR  CON CAPULLOS, </t>
  </si>
  <si>
    <t>PESAR 5 KG  Y  COLOCAR  A COCINAR DENTRO DE LA OLLA QUE ESTA EN LA ESTUFA</t>
  </si>
  <si>
    <t xml:space="preserve">COCCIÓN DE LOS CAPULLOS </t>
  </si>
  <si>
    <t xml:space="preserve">BAJAR  OLLA DE ORIFICIOS CON CAPULLOS COCINADOS  Y PONERLOS  EN PONCHERAS </t>
  </si>
  <si>
    <t xml:space="preserve">  0:02:39</t>
  </si>
  <si>
    <t xml:space="preserve">  0:02:28</t>
  </si>
  <si>
    <t>retirar hilaza de los capullos  hasta dejarlos limpios, CARGAR CAPULLOS EN LA DEVANADORA</t>
  </si>
  <si>
    <t xml:space="preserve">ENCENDER DEVANADORA Y DEVANAR LOS CAPULLOS </t>
  </si>
  <si>
    <t>APAGAR DEVANADORA, BAJAR LOS TUBOS CON  HILO DE LA DEVANADORA</t>
  </si>
  <si>
    <t>CARGAR LOS TUBOS DE HILOS EN LA TORCIONADORA</t>
  </si>
  <si>
    <t>ENCENDER TORCIONADORA, ENMADEJAR SEIS TUBOS DE HILO</t>
  </si>
  <si>
    <t>APAGAR TORCIONADORA, DESCARGAR MADEJAS DE HILO DE LA TORCIONADORA Y PONER SOBRE MESA</t>
  </si>
  <si>
    <t>ENCENDER ESTUFA Y PONER OLLA CON AGUA, BICARBONATO Y JABON COCO</t>
  </si>
  <si>
    <t xml:space="preserve">COLOCAR MADEJAS DENTRO DE LA OLLA EN BOLSAS DE MAYA PARA EL DESGOMADO </t>
  </si>
  <si>
    <t xml:space="preserve"> COCINAR MADEJAS</t>
  </si>
  <si>
    <t>SACAR MADEJAS Y COLOCAR CADA MADEJAS DE HILO EN UN BOLSA DE MALLA</t>
  </si>
  <si>
    <t>LAVAR LAS MADEJAS EN LA LAVADORA</t>
  </si>
  <si>
    <t xml:space="preserve">SACAR MADEJAS DE HILO DE LA LAVADORA </t>
  </si>
  <si>
    <t xml:space="preserve">SECADO DE MADEJAS DE HILO DE SEDA </t>
  </si>
  <si>
    <t>TOMA DE TIEMPOS PROCESO DE OBTENCIÓN DE HILO DE SEDA ( MIN)</t>
  </si>
  <si>
    <t>PROMEDIO</t>
  </si>
  <si>
    <t>RECEPCIÓN DE CAPULLO</t>
  </si>
  <si>
    <t>COCINAR AGUA HASTA  SU PUNTO DE EBULLICION</t>
  </si>
  <si>
    <t>PESAR 5 KG DE CAPULLO Y  COLOCAR  A COCINAR DENTRO DE LA OLLA QUE ESTA EN LA ESTUFA</t>
  </si>
  <si>
    <t>RETIRAR HILAZA DE LOS CAPULLOS  HASTA DEJARLOS LIMPIOS, CARGAR CAPULLOS EN LA DEVANADORA</t>
  </si>
  <si>
    <t>SACAR MADEJAS DE HILO DE LA LAVADORA  Y COLGARLAS EN ALAMBRES</t>
  </si>
  <si>
    <t>HABILIDAD</t>
  </si>
  <si>
    <t>ESFUERZO</t>
  </si>
  <si>
    <t>CONDICIONES</t>
  </si>
  <si>
    <t>CONSISTENCIA</t>
  </si>
  <si>
    <t>A1</t>
  </si>
  <si>
    <t>A -Ideales</t>
  </si>
  <si>
    <t>A - Perfecto</t>
  </si>
  <si>
    <t>A2 - Habilísimo</t>
  </si>
  <si>
    <t>A2 - Excesivo</t>
  </si>
  <si>
    <t>B -Excelentes</t>
  </si>
  <si>
    <t>B - Excelente</t>
  </si>
  <si>
    <t>B1</t>
  </si>
  <si>
    <t xml:space="preserve">C -Buenas </t>
  </si>
  <si>
    <t>C - Buena</t>
  </si>
  <si>
    <t>B2 - Exelente</t>
  </si>
  <si>
    <t>B2 - Excelente</t>
  </si>
  <si>
    <t>D - Promedio</t>
  </si>
  <si>
    <t>C1</t>
  </si>
  <si>
    <t>E - Regulares</t>
  </si>
  <si>
    <t>E - Regular</t>
  </si>
  <si>
    <t>C2 - Bueno</t>
  </si>
  <si>
    <t>F - Malas</t>
  </si>
  <si>
    <t>D - Deficiente</t>
  </si>
  <si>
    <t>E1</t>
  </si>
  <si>
    <t>E2 - Rregular</t>
  </si>
  <si>
    <t>F1</t>
  </si>
  <si>
    <t>F2 - Deficiente</t>
  </si>
  <si>
    <t xml:space="preserve">VALORACION DEL DESEMPEÑO Y ESTANDAR DE TIEMPOS(MIN) POR 5 KILOS DE CAPULLO </t>
  </si>
  <si>
    <t xml:space="preserve">OPERACIÓN </t>
  </si>
  <si>
    <t>OPERARIO</t>
  </si>
  <si>
    <t>TIEMPO PROMEDIO (Min)</t>
  </si>
  <si>
    <t xml:space="preserve">TOTAL VALORACION </t>
  </si>
  <si>
    <t>(1 + VALORACION )</t>
  </si>
  <si>
    <t>TIEMPO NORMAL</t>
  </si>
  <si>
    <t xml:space="preserve">TIEMPO ESTANDAR (Min) </t>
  </si>
  <si>
    <t>RECEPCIÓN DE CAPULLOS DE SEDA</t>
  </si>
  <si>
    <t>0.03</t>
  </si>
  <si>
    <t>COCINAR AGUA HASTA SU PUNTO DE EBULLICION</t>
  </si>
  <si>
    <t>-</t>
  </si>
  <si>
    <t>TOMAR OLLA CON ORIFICIOS,  CARGAR  CON CAPULLOS</t>
  </si>
  <si>
    <t>CARGAR  TUBOS DE  HILO EN LA TORCIONADORA</t>
  </si>
  <si>
    <t>ENCENDER TORCIONADORA, ENMADEJAR  TUBOS DE HILO</t>
  </si>
  <si>
    <t xml:space="preserve">COLOCAR MADEJAS DENTRO DE LA OLLA PARA EL DESGOMADO </t>
  </si>
  <si>
    <t>TIEMPO ESTANDAR POR 0.45 KILOS DE HILO</t>
  </si>
  <si>
    <t xml:space="preserve">SUPLEMENTOS </t>
  </si>
  <si>
    <t>A) Tolerancias constantes</t>
  </si>
  <si>
    <t>%</t>
  </si>
  <si>
    <t xml:space="preserve">1)Suplementos por necesidades personales </t>
  </si>
  <si>
    <t xml:space="preserve">2)Suplementos base por fatiga </t>
  </si>
  <si>
    <t xml:space="preserve">B )Tolerancias variables </t>
  </si>
  <si>
    <t xml:space="preserve">1)Suplementos por trabajar de pie </t>
  </si>
  <si>
    <t>2)Suplementos por empleo de fuerza muscular (5 kilos)</t>
  </si>
  <si>
    <t>3)Suplemento nivel de ruido continuo</t>
  </si>
  <si>
    <t xml:space="preserve">TOTAL </t>
  </si>
  <si>
    <t>TOTAL %</t>
  </si>
  <si>
    <t>DIAGRAMA DE FLUJO DE PROCESO PARA LA OBTENCIÓN DE HILO DE SEDA EN LA CORPORACIÓN CORSEDA</t>
  </si>
  <si>
    <t>N°</t>
  </si>
  <si>
    <t>PAGINA</t>
  </si>
  <si>
    <t>DE</t>
  </si>
  <si>
    <t>RESUMEN</t>
  </si>
  <si>
    <t>DIAGRAMA DE FLUJO DE PROCESO</t>
  </si>
  <si>
    <t>PRESENTE</t>
  </si>
  <si>
    <t>PROPUESTO</t>
  </si>
  <si>
    <t>DIFERENCIA</t>
  </si>
  <si>
    <t>TAREA</t>
  </si>
  <si>
    <t>Obtención de hilo de seda en la corporacion CORSEDA</t>
  </si>
  <si>
    <t>TIEMPO (min)</t>
  </si>
  <si>
    <t xml:space="preserve">             OPERACIONES</t>
  </si>
  <si>
    <t>HOMBRE</t>
  </si>
  <si>
    <t>MATERIAL</t>
  </si>
  <si>
    <t>X</t>
  </si>
  <si>
    <t xml:space="preserve">             TRANSPORTES</t>
  </si>
  <si>
    <t>EL DIAGRAMA COMIENZA</t>
  </si>
  <si>
    <t>En la recepción de capullos de  seda</t>
  </si>
  <si>
    <t xml:space="preserve">             INSPECCIONES</t>
  </si>
  <si>
    <t xml:space="preserve">EL DIAGRAMA TERMINA  </t>
  </si>
  <si>
    <t>En la obtencion de hilo de seda</t>
  </si>
  <si>
    <t xml:space="preserve">             DEMORAS</t>
  </si>
  <si>
    <t>GRAFICADO POR:</t>
  </si>
  <si>
    <t xml:space="preserve">Evelyn Patricia Fuertes </t>
  </si>
  <si>
    <t xml:space="preserve">             ALMACENAMIENTO</t>
  </si>
  <si>
    <t xml:space="preserve"> Faiber  Ivan Bolaños Rivera</t>
  </si>
  <si>
    <t>DISTANCIA RECORRIDA</t>
  </si>
  <si>
    <t>MT</t>
  </si>
  <si>
    <t>FECHA.</t>
  </si>
  <si>
    <t>#</t>
  </si>
  <si>
    <t>DETALLES DEL METODO (ACTUAL)</t>
  </si>
  <si>
    <t xml:space="preserve">TRANSPORTE </t>
  </si>
  <si>
    <t>INSPECCION</t>
  </si>
  <si>
    <t>DEMORAS</t>
  </si>
  <si>
    <t>ALMACENAMIENTO</t>
  </si>
  <si>
    <t>CANTIDAD (Kg)</t>
  </si>
  <si>
    <t>DISTANCIA EN METROS</t>
  </si>
  <si>
    <t>NOTAS</t>
  </si>
  <si>
    <t>ACCIÓN</t>
  </si>
  <si>
    <t>ELIMINAR</t>
  </si>
  <si>
    <t>COMBINAR</t>
  </si>
  <si>
    <t>SECUENCIA</t>
  </si>
  <si>
    <t>LUGAR</t>
  </si>
  <si>
    <t>PERSONA</t>
  </si>
  <si>
    <t>MEJORAR</t>
  </si>
  <si>
    <t>CAMBIAR</t>
  </si>
  <si>
    <t>Depediendo de la calidad del capullo se le paga a los proveedores</t>
  </si>
  <si>
    <t>TRANSLADO DE LOS CAPULLO AL SILO</t>
  </si>
  <si>
    <t>SECADO DE CAPULLO EN EL SILO</t>
  </si>
  <si>
    <t>Esta tarea se realiaza una vez por ciclo</t>
  </si>
  <si>
    <t>ALMACENAR CAPULLO SECO EN EL CILO</t>
  </si>
  <si>
    <t>Los capullos que no se van a utilizar inmediatamente se mantienen almacenados en el cilo.</t>
  </si>
  <si>
    <t xml:space="preserve">MOVER LOS CAPULLOS SECOS A LAS CANASTILLAS  </t>
  </si>
  <si>
    <t>ALMACENAR CAPULLO SECO EN CANASTILLAS TEMPORALMENTE</t>
  </si>
  <si>
    <t xml:space="preserve"> LLEVAR OLLA CON ORIFICIOS A LAS CANASTILLAS</t>
  </si>
  <si>
    <t>La distacia que recorre la operaria durante el dia  es relativamente larga debido a que  el transporte es reiterativo</t>
  </si>
  <si>
    <t>x</t>
  </si>
  <si>
    <t>LLENAR LA OLLA  DE ORIFICIOS  CON  5 KG DE CAPULLOS</t>
  </si>
  <si>
    <t>LLEVAR OLLA CON ORIFICIOS LLENA DE CAPULLOS A LA PESA</t>
  </si>
  <si>
    <t xml:space="preserve"> PESAR OLLAS CON ORIFICIOS LLENA DE CAPULLOS</t>
  </si>
  <si>
    <t>LLEVAR OLLA CON ORIFICIOS LLENA DE CAPULLOS A  COCCION</t>
  </si>
  <si>
    <t xml:space="preserve">La distancia que la operaria recorre en este transporte es un retroceso </t>
  </si>
  <si>
    <t xml:space="preserve"> COLOCAR  A COCINAR LOS CAPULLOS DENTRO DE LA OLLA QUE ESTA EN LA ESTUFA </t>
  </si>
  <si>
    <t>BAJAR  OLLA DE ORIFICIOS CON CAPULLOS COCINADOS  Y PONERLOS  EN PONCHERAS</t>
  </si>
  <si>
    <t>RETIRAR HILAZA DE LOS CAPULLOS  HASTA DEJARLOS LIMPIOS</t>
  </si>
  <si>
    <t>CARGAR CAPULLOS EN LA DEVANADORA</t>
  </si>
  <si>
    <t>ENCENDER DEVANADORA Y DEVANAR LOS CAPULLOS</t>
  </si>
  <si>
    <t>LLEVAR LOS TUBOS DE HILO A LA TORSION</t>
  </si>
  <si>
    <t>CARGAR TRES TUBOS CON HILOS EN LA TORCIONADORA</t>
  </si>
  <si>
    <t>APAGAR TORCIONADORA, DESCARGAR MADEJAS DE HILO DE LA TORCIONADORA</t>
  </si>
  <si>
    <t xml:space="preserve"> PONER SOBRE MESA ALMACENAJE TEMPORAL DE LAS MADEJAS</t>
  </si>
  <si>
    <t xml:space="preserve">LLEVAR MADEJAS DE HILO A COCCION </t>
  </si>
  <si>
    <t>COLOCAR MADEJAS DENTRO DE LA OLLA PARA EL DESGOMADO</t>
  </si>
  <si>
    <t>SACAR MADEJAS Y COLOCAR CADA MADEJA DE HILO EN UN BOLSA DE MALLA</t>
  </si>
  <si>
    <t>LLEVAR LAS BOLSAS CON MADEJAS DE HILO A LA LAVADORA</t>
  </si>
  <si>
    <t>LLEVAR MADEJAS DE HILO A SECADO</t>
  </si>
  <si>
    <t>SECADO DEL HILO DE SEDA</t>
  </si>
  <si>
    <t>ALMACENAR EL HILO TERMINADO  EN BOLSAS</t>
  </si>
  <si>
    <t>DIAGRAMA DE FLUJO DE PROCESO DE COCCIÓN DE CAPULLOS DE SEDA</t>
  </si>
  <si>
    <t>COCCIÓN DE CAPULLOS</t>
  </si>
  <si>
    <t>coorporacion CORSEDA</t>
  </si>
  <si>
    <t>CANTIDAD EN Kg</t>
  </si>
  <si>
    <t>LLEVAR OLLA CON ORIFICIOS LLENA DE CAPULLOS A LA COCCION</t>
  </si>
  <si>
    <t>DIAGRAMA DE FLUJO DE PROCESO DEL DEVANADO DE CAPULLOS DE SEDA</t>
  </si>
  <si>
    <t>DEVANADO DE CAPULLOS</t>
  </si>
  <si>
    <t>BAJAR LOS TUBOS CON  HILO DE LA DEVANADORA</t>
  </si>
  <si>
    <t>DIAGRAMA DE FLUJO DE PROCESO DEL TORCIÓN DE HILO DE SEDA</t>
  </si>
  <si>
    <t>TORCIÓN DE HILO DE SEDA</t>
  </si>
  <si>
    <t>DIAGRAMA DE FLUJO DE PROCESO PARA LA OBTENCIÓN DE HILO DE SEDA EN LA CORPORACIÓN CORSEDA (PROPUESTO)</t>
  </si>
  <si>
    <t>CALENTAR AGUA HASTA  PUNTO DE EBULLICION</t>
  </si>
  <si>
    <t xml:space="preserve">Este transporte se mejoraria al disminuir su trayecto; pasaria  de 9 metros  a 2 metros.  </t>
  </si>
  <si>
    <t xml:space="preserve">Este transporte se mejoraria al disminuir su trayecto; pasaria  de 9 metros  a 1 metro.  </t>
  </si>
  <si>
    <t xml:space="preserve">Este transporte se mejoraria al eliminar el retroceso y disminuir su trayecto;  pasaria  de 3 metros  a 1 metro.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</si>
</sst>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3F3F3F"/>
      </bottom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73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1" fontId="0" fillId="0" borderId="14" xfId="0" applyNumberFormat="1" applyBorder="1" applyAlignment="1">
      <alignment horizontal="center"/>
    </xf>
    <xf numFmtId="0" fontId="6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22" fontId="0" fillId="0" borderId="12" xfId="0" applyNumberFormat="1" applyBorder="1" applyAlignment="1">
      <alignment horizontal="center"/>
    </xf>
    <xf numFmtId="0" fontId="6" fillId="8" borderId="10" xfId="0" applyFont="1" applyFill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6" fillId="12" borderId="10" xfId="0" applyFont="1" applyFill="1" applyBorder="1" applyAlignment="1">
      <alignment horizontal="left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8" fillId="15" borderId="1" xfId="2" applyFont="1" applyFill="1" applyAlignment="1">
      <alignment horizontal="center"/>
    </xf>
    <xf numFmtId="0" fontId="8" fillId="15" borderId="1" xfId="2" applyFont="1" applyFill="1" applyAlignment="1">
      <alignment horizontal="left" vertical="center"/>
    </xf>
    <xf numFmtId="0" fontId="8" fillId="15" borderId="1" xfId="2" applyFont="1" applyFill="1" applyAlignment="1">
      <alignment horizontal="center" vertical="center"/>
    </xf>
    <xf numFmtId="21" fontId="8" fillId="14" borderId="1" xfId="2" applyNumberFormat="1" applyFont="1" applyFill="1" applyAlignment="1">
      <alignment horizontal="center" vertical="center"/>
    </xf>
    <xf numFmtId="21" fontId="8" fillId="15" borderId="1" xfId="2" applyNumberFormat="1" applyFont="1" applyFill="1" applyAlignment="1">
      <alignment horizontal="center" vertical="center"/>
    </xf>
    <xf numFmtId="0" fontId="8" fillId="15" borderId="1" xfId="2" applyFont="1" applyFill="1" applyAlignment="1">
      <alignment horizontal="left" vertical="center" wrapText="1"/>
    </xf>
    <xf numFmtId="0" fontId="8" fillId="15" borderId="1" xfId="2" applyFont="1" applyFill="1" applyAlignment="1">
      <alignment horizontal="center" vertical="center" wrapText="1"/>
    </xf>
    <xf numFmtId="0" fontId="8" fillId="14" borderId="1" xfId="2" applyFont="1" applyFill="1" applyAlignment="1">
      <alignment horizontal="center" vertical="center"/>
    </xf>
    <xf numFmtId="0" fontId="10" fillId="14" borderId="1" xfId="2" applyFont="1" applyFill="1"/>
    <xf numFmtId="0" fontId="9" fillId="14" borderId="1" xfId="2" applyFont="1" applyFill="1"/>
    <xf numFmtId="0" fontId="9" fillId="14" borderId="1" xfId="2" applyFont="1" applyFill="1" applyAlignment="1">
      <alignment horizontal="left"/>
    </xf>
    <xf numFmtId="2" fontId="10" fillId="14" borderId="1" xfId="2" applyNumberFormat="1" applyFont="1" applyFill="1"/>
    <xf numFmtId="0" fontId="11" fillId="0" borderId="0" xfId="0" applyFont="1"/>
    <xf numFmtId="0" fontId="8" fillId="17" borderId="1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18" borderId="1" xfId="2" applyFont="1" applyFill="1" applyAlignment="1">
      <alignment horizontal="center" vertical="center" wrapText="1"/>
    </xf>
    <xf numFmtId="0" fontId="13" fillId="14" borderId="1" xfId="2" applyFont="1" applyFill="1" applyAlignment="1">
      <alignment horizontal="center" vertical="center" wrapText="1"/>
    </xf>
    <xf numFmtId="0" fontId="13" fillId="18" borderId="1" xfId="2" applyFont="1" applyFill="1" applyAlignment="1">
      <alignment horizontal="center" vertical="center" wrapText="1"/>
    </xf>
    <xf numFmtId="2" fontId="13" fillId="14" borderId="1" xfId="2" applyNumberFormat="1" applyFont="1" applyFill="1" applyAlignment="1">
      <alignment horizontal="center" vertical="center"/>
    </xf>
    <xf numFmtId="165" fontId="13" fillId="18" borderId="1" xfId="2" applyNumberFormat="1" applyFont="1" applyFill="1" applyAlignment="1">
      <alignment horizontal="center" vertical="center"/>
    </xf>
    <xf numFmtId="2" fontId="13" fillId="18" borderId="1" xfId="2" applyNumberFormat="1" applyFont="1" applyFill="1" applyAlignment="1">
      <alignment horizontal="center" vertical="center" wrapText="1"/>
    </xf>
    <xf numFmtId="1" fontId="13" fillId="18" borderId="1" xfId="2" applyNumberFormat="1" applyFont="1" applyFill="1" applyAlignment="1">
      <alignment horizontal="center" vertical="center" wrapText="1"/>
    </xf>
    <xf numFmtId="2" fontId="13" fillId="18" borderId="1" xfId="2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1" fontId="13" fillId="18" borderId="1" xfId="2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18" borderId="1" xfId="2" applyFont="1" applyFill="1" applyAlignment="1">
      <alignment horizontal="center" vertical="center"/>
    </xf>
    <xf numFmtId="2" fontId="0" fillId="0" borderId="0" xfId="0" applyNumberFormat="1"/>
    <xf numFmtId="165" fontId="14" fillId="18" borderId="1" xfId="2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15" borderId="1" xfId="2" applyFont="1" applyFill="1" applyAlignment="1">
      <alignment vertical="center" wrapText="1"/>
    </xf>
    <xf numFmtId="0" fontId="16" fillId="15" borderId="1" xfId="2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14" borderId="1" xfId="2" applyFont="1" applyFill="1" applyAlignment="1">
      <alignment horizontal="left" vertical="center" wrapText="1"/>
    </xf>
    <xf numFmtId="0" fontId="16" fillId="14" borderId="1" xfId="2" applyFont="1" applyFill="1" applyAlignment="1">
      <alignment horizontal="center" vertical="center" wrapText="1"/>
    </xf>
    <xf numFmtId="0" fontId="16" fillId="14" borderId="1" xfId="2" applyFont="1" applyFill="1" applyAlignment="1">
      <alignment vertical="center" wrapText="1"/>
    </xf>
    <xf numFmtId="0" fontId="0" fillId="0" borderId="0" xfId="0" applyFill="1"/>
    <xf numFmtId="9" fontId="0" fillId="0" borderId="0" xfId="1" applyFont="1" applyFill="1"/>
    <xf numFmtId="0" fontId="0" fillId="0" borderId="22" xfId="0" applyBorder="1"/>
    <xf numFmtId="0" fontId="4" fillId="0" borderId="22" xfId="0" applyFont="1" applyBorder="1" applyAlignment="1">
      <alignment horizontal="left"/>
    </xf>
    <xf numFmtId="0" fontId="0" fillId="5" borderId="23" xfId="0" applyFill="1" applyBorder="1"/>
    <xf numFmtId="0" fontId="0" fillId="5" borderId="0" xfId="0" applyFill="1"/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18" fillId="5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4" fillId="5" borderId="0" xfId="0" applyFont="1" applyFill="1"/>
    <xf numFmtId="0" fontId="18" fillId="5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14" borderId="25" xfId="0" applyFill="1" applyBorder="1" applyAlignment="1">
      <alignment horizontal="center"/>
    </xf>
    <xf numFmtId="0" fontId="0" fillId="14" borderId="2" xfId="0" applyFill="1" applyBorder="1"/>
    <xf numFmtId="0" fontId="0" fillId="14" borderId="25" xfId="0" applyFill="1" applyBorder="1"/>
    <xf numFmtId="0" fontId="4" fillId="17" borderId="29" xfId="0" applyFont="1" applyFill="1" applyBorder="1" applyAlignment="1">
      <alignment horizontal="center" vertical="center"/>
    </xf>
    <xf numFmtId="0" fontId="0" fillId="17" borderId="42" xfId="0" applyFill="1" applyBorder="1" applyAlignment="1">
      <alignment vertical="center"/>
    </xf>
    <xf numFmtId="0" fontId="7" fillId="17" borderId="4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vertical="center"/>
    </xf>
    <xf numFmtId="0" fontId="19" fillId="17" borderId="12" xfId="0" applyFont="1" applyFill="1" applyBorder="1" applyAlignment="1">
      <alignment horizontal="center" vertical="center"/>
    </xf>
    <xf numFmtId="0" fontId="4" fillId="17" borderId="43" xfId="0" applyFont="1" applyFill="1" applyBorder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4" fillId="17" borderId="52" xfId="0" applyFont="1" applyFill="1" applyBorder="1" applyAlignment="1">
      <alignment horizontal="center" vertical="center"/>
    </xf>
    <xf numFmtId="0" fontId="0" fillId="17" borderId="15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17" borderId="3" xfId="0" applyFont="1" applyFill="1" applyBorder="1" applyAlignment="1">
      <alignment horizontal="center"/>
    </xf>
    <xf numFmtId="0" fontId="22" fillId="20" borderId="1" xfId="2" applyFont="1" applyFill="1" applyAlignment="1">
      <alignment horizontal="center" vertical="center" textRotation="90" wrapText="1"/>
    </xf>
    <xf numFmtId="0" fontId="0" fillId="5" borderId="0" xfId="0" applyFill="1" applyAlignment="1">
      <alignment vertical="center"/>
    </xf>
    <xf numFmtId="0" fontId="8" fillId="14" borderId="1" xfId="2" applyFont="1" applyFill="1" applyAlignment="1">
      <alignment horizontal="left" vertical="center"/>
    </xf>
    <xf numFmtId="0" fontId="8" fillId="14" borderId="1" xfId="2" applyFont="1" applyFill="1" applyAlignment="1">
      <alignment vertical="center"/>
    </xf>
    <xf numFmtId="0" fontId="8" fillId="14" borderId="1" xfId="2" applyFont="1" applyFill="1" applyAlignment="1">
      <alignment horizontal="left" vertical="center" wrapText="1"/>
    </xf>
    <xf numFmtId="0" fontId="8" fillId="17" borderId="1" xfId="2" applyFont="1" applyFill="1" applyAlignment="1">
      <alignment horizontal="left" vertical="center" wrapText="1"/>
    </xf>
    <xf numFmtId="0" fontId="8" fillId="14" borderId="1" xfId="2" applyFont="1" applyFill="1" applyAlignment="1">
      <alignment horizontal="left" wrapText="1"/>
    </xf>
    <xf numFmtId="0" fontId="0" fillId="5" borderId="0" xfId="0" applyFill="1" applyAlignment="1">
      <alignment horizontal="center" vertical="center"/>
    </xf>
    <xf numFmtId="0" fontId="2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5" borderId="24" xfId="0" applyFill="1" applyBorder="1"/>
    <xf numFmtId="0" fontId="18" fillId="14" borderId="25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/>
    </xf>
    <xf numFmtId="0" fontId="0" fillId="0" borderId="24" xfId="0" applyBorder="1"/>
    <xf numFmtId="0" fontId="8" fillId="21" borderId="1" xfId="2" applyFont="1" applyFill="1" applyAlignment="1">
      <alignment horizontal="left" vertical="center" wrapText="1"/>
    </xf>
    <xf numFmtId="0" fontId="0" fillId="14" borderId="28" xfId="0" applyFill="1" applyBorder="1"/>
    <xf numFmtId="0" fontId="8" fillId="17" borderId="1" xfId="2" applyFont="1" applyFill="1" applyAlignment="1">
      <alignment horizontal="center" vertical="center"/>
    </xf>
    <xf numFmtId="0" fontId="8" fillId="14" borderId="1" xfId="2" applyFont="1" applyFill="1" applyAlignment="1">
      <alignment horizontal="center" vertical="center"/>
    </xf>
    <xf numFmtId="0" fontId="8" fillId="14" borderId="1" xfId="2" applyFont="1" applyFill="1" applyAlignment="1">
      <alignment horizontal="center" vertical="center" wrapText="1"/>
    </xf>
    <xf numFmtId="0" fontId="24" fillId="14" borderId="1" xfId="2" applyFont="1" applyFill="1" applyAlignment="1">
      <alignment horizontal="center" vertical="center" wrapText="1"/>
    </xf>
    <xf numFmtId="0" fontId="2" fillId="14" borderId="1" xfId="2" applyFill="1" applyAlignment="1">
      <alignment horizontal="center" vertical="center"/>
    </xf>
    <xf numFmtId="0" fontId="22" fillId="20" borderId="1" xfId="2" applyFont="1" applyFill="1" applyAlignment="1">
      <alignment horizontal="center" vertical="center" textRotation="90" wrapText="1"/>
    </xf>
    <xf numFmtId="0" fontId="23" fillId="20" borderId="1" xfId="2" applyFont="1" applyFill="1" applyAlignment="1">
      <alignment horizontal="center" vertical="center"/>
    </xf>
    <xf numFmtId="0" fontId="22" fillId="20" borderId="1" xfId="2" applyFont="1" applyFill="1" applyAlignment="1">
      <alignment horizontal="center"/>
    </xf>
    <xf numFmtId="0" fontId="22" fillId="20" borderId="1" xfId="2" applyFont="1" applyFill="1" applyAlignment="1">
      <alignment horizontal="center" vertical="center" wrapText="1"/>
    </xf>
    <xf numFmtId="0" fontId="22" fillId="20" borderId="1" xfId="2" applyFont="1" applyFill="1" applyAlignment="1">
      <alignment horizontal="center" vertical="center"/>
    </xf>
    <xf numFmtId="0" fontId="23" fillId="20" borderId="1" xfId="2" applyFont="1" applyFill="1" applyAlignment="1">
      <alignment horizontal="center" vertical="center" wrapText="1"/>
    </xf>
    <xf numFmtId="0" fontId="19" fillId="17" borderId="50" xfId="0" applyFont="1" applyFill="1" applyBorder="1" applyAlignment="1">
      <alignment horizontal="left"/>
    </xf>
    <xf numFmtId="0" fontId="19" fillId="17" borderId="51" xfId="0" applyFont="1" applyFill="1" applyBorder="1" applyAlignment="1">
      <alignment horizontal="left"/>
    </xf>
    <xf numFmtId="0" fontId="0" fillId="17" borderId="16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52" xfId="0" applyFill="1" applyBorder="1" applyAlignment="1">
      <alignment horizontal="center" vertical="center"/>
    </xf>
    <xf numFmtId="0" fontId="0" fillId="17" borderId="53" xfId="0" applyFill="1" applyBorder="1" applyAlignment="1">
      <alignment horizontal="center" vertical="center"/>
    </xf>
    <xf numFmtId="0" fontId="0" fillId="17" borderId="54" xfId="0" applyFill="1" applyBorder="1" applyAlignment="1">
      <alignment horizontal="center" vertical="center"/>
    </xf>
    <xf numFmtId="0" fontId="19" fillId="17" borderId="52" xfId="0" applyFont="1" applyFill="1" applyBorder="1" applyAlignment="1">
      <alignment horizontal="left"/>
    </xf>
    <xf numFmtId="0" fontId="19" fillId="17" borderId="54" xfId="0" applyFont="1" applyFill="1" applyBorder="1" applyAlignment="1">
      <alignment horizontal="left"/>
    </xf>
    <xf numFmtId="0" fontId="19" fillId="17" borderId="53" xfId="0" applyFont="1" applyFill="1" applyBorder="1" applyAlignment="1">
      <alignment horizontal="left"/>
    </xf>
    <xf numFmtId="0" fontId="0" fillId="5" borderId="2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4" fontId="4" fillId="17" borderId="59" xfId="0" applyNumberFormat="1" applyFont="1" applyFill="1" applyBorder="1" applyAlignment="1">
      <alignment horizontal="left"/>
    </xf>
    <xf numFmtId="0" fontId="4" fillId="17" borderId="27" xfId="0" applyFont="1" applyFill="1" applyBorder="1" applyAlignment="1">
      <alignment horizontal="left"/>
    </xf>
    <xf numFmtId="0" fontId="4" fillId="17" borderId="28" xfId="0" applyFont="1" applyFill="1" applyBorder="1" applyAlignment="1">
      <alignment horizontal="left"/>
    </xf>
    <xf numFmtId="0" fontId="19" fillId="17" borderId="24" xfId="0" applyFont="1" applyFill="1" applyBorder="1" applyAlignment="1">
      <alignment horizontal="left"/>
    </xf>
    <xf numFmtId="0" fontId="19" fillId="17" borderId="23" xfId="0" applyFont="1" applyFill="1" applyBorder="1" applyAlignment="1">
      <alignment horizontal="left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13" xfId="0" applyFill="1" applyBorder="1" applyAlignment="1">
      <alignment horizontal="center" vertical="center"/>
    </xf>
    <xf numFmtId="0" fontId="0" fillId="17" borderId="43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21" fillId="17" borderId="43" xfId="0" applyFont="1" applyFill="1" applyBorder="1" applyAlignment="1">
      <alignment horizontal="center" vertical="center"/>
    </xf>
    <xf numFmtId="0" fontId="21" fillId="17" borderId="45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4" fillId="17" borderId="44" xfId="0" applyFont="1" applyFill="1" applyBorder="1" applyAlignment="1">
      <alignment horizontal="left" vertical="center"/>
    </xf>
    <xf numFmtId="0" fontId="4" fillId="17" borderId="45" xfId="0" applyFont="1" applyFill="1" applyBorder="1" applyAlignment="1">
      <alignment horizontal="left" vertical="center"/>
    </xf>
    <xf numFmtId="0" fontId="4" fillId="17" borderId="46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20" fillId="17" borderId="43" xfId="0" applyFont="1" applyFill="1" applyBorder="1" applyAlignment="1">
      <alignment horizontal="center" vertical="center" wrapText="1"/>
    </xf>
    <xf numFmtId="0" fontId="20" fillId="17" borderId="45" xfId="0" applyFont="1" applyFill="1" applyBorder="1" applyAlignment="1">
      <alignment horizontal="center" vertical="center" wrapText="1"/>
    </xf>
    <xf numFmtId="0" fontId="20" fillId="17" borderId="14" xfId="0" applyFont="1" applyFill="1" applyBorder="1" applyAlignment="1">
      <alignment horizontal="center" vertical="center" wrapText="1"/>
    </xf>
    <xf numFmtId="0" fontId="7" fillId="17" borderId="49" xfId="0" applyFont="1" applyFill="1" applyBorder="1" applyAlignment="1">
      <alignment vertical="center" wrapText="1"/>
    </xf>
    <xf numFmtId="0" fontId="7" fillId="17" borderId="37" xfId="0" applyFont="1" applyFill="1" applyBorder="1" applyAlignment="1">
      <alignment vertical="center" wrapText="1"/>
    </xf>
    <xf numFmtId="0" fontId="7" fillId="17" borderId="38" xfId="0" applyFont="1" applyFill="1" applyBorder="1" applyAlignment="1">
      <alignment vertical="center" wrapText="1"/>
    </xf>
    <xf numFmtId="0" fontId="7" fillId="17" borderId="44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44" xfId="0" applyFont="1" applyFill="1" applyBorder="1" applyAlignment="1">
      <alignment horizontal="center"/>
    </xf>
    <xf numFmtId="0" fontId="7" fillId="17" borderId="45" xfId="0" applyFont="1" applyFill="1" applyBorder="1" applyAlignment="1">
      <alignment horizontal="center"/>
    </xf>
    <xf numFmtId="0" fontId="7" fillId="17" borderId="46" xfId="0" applyFont="1" applyFill="1" applyBorder="1" applyAlignment="1">
      <alignment horizontal="center"/>
    </xf>
    <xf numFmtId="0" fontId="20" fillId="17" borderId="47" xfId="0" applyFont="1" applyFill="1" applyBorder="1" applyAlignment="1">
      <alignment horizontal="center" vertical="center" wrapText="1"/>
    </xf>
    <xf numFmtId="0" fontId="20" fillId="17" borderId="37" xfId="0" applyFont="1" applyFill="1" applyBorder="1" applyAlignment="1">
      <alignment horizontal="center" vertical="center" wrapText="1"/>
    </xf>
    <xf numFmtId="0" fontId="20" fillId="17" borderId="48" xfId="0" applyFont="1" applyFill="1" applyBorder="1" applyAlignment="1">
      <alignment horizontal="center" vertical="center" wrapText="1"/>
    </xf>
    <xf numFmtId="0" fontId="7" fillId="17" borderId="44" xfId="0" applyFont="1" applyFill="1" applyBorder="1" applyAlignment="1">
      <alignment horizontal="left" vertical="top" wrapText="1"/>
    </xf>
    <xf numFmtId="0" fontId="7" fillId="17" borderId="45" xfId="0" applyFont="1" applyFill="1" applyBorder="1" applyAlignment="1">
      <alignment horizontal="left" vertical="top" wrapText="1"/>
    </xf>
    <xf numFmtId="0" fontId="7" fillId="17" borderId="46" xfId="0" applyFont="1" applyFill="1" applyBorder="1" applyAlignment="1">
      <alignment horizontal="left" vertical="top" wrapText="1"/>
    </xf>
    <xf numFmtId="0" fontId="0" fillId="14" borderId="26" xfId="0" applyFill="1" applyBorder="1" applyAlignment="1">
      <alignment horizontal="center"/>
    </xf>
    <xf numFmtId="0" fontId="0" fillId="14" borderId="28" xfId="0" applyFill="1" applyBorder="1" applyAlignment="1">
      <alignment horizontal="center"/>
    </xf>
    <xf numFmtId="0" fontId="6" fillId="14" borderId="27" xfId="0" applyFont="1" applyFill="1" applyBorder="1" applyAlignment="1">
      <alignment horizontal="center"/>
    </xf>
    <xf numFmtId="0" fontId="6" fillId="14" borderId="28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left"/>
    </xf>
    <xf numFmtId="0" fontId="19" fillId="17" borderId="8" xfId="0" applyFont="1" applyFill="1" applyBorder="1" applyAlignment="1">
      <alignment horizontal="left"/>
    </xf>
    <xf numFmtId="0" fontId="4" fillId="17" borderId="39" xfId="0" applyFont="1" applyFill="1" applyBorder="1" applyAlignment="1">
      <alignment horizontal="center" vertical="center"/>
    </xf>
    <xf numFmtId="0" fontId="4" fillId="17" borderId="40" xfId="0" applyFont="1" applyFill="1" applyBorder="1" applyAlignment="1">
      <alignment horizontal="center" vertical="center"/>
    </xf>
    <xf numFmtId="0" fontId="4" fillId="17" borderId="41" xfId="0" applyFont="1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31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14" borderId="26" xfId="0" applyFont="1" applyFill="1" applyBorder="1" applyAlignment="1">
      <alignment horizontal="center"/>
    </xf>
    <xf numFmtId="0" fontId="4" fillId="14" borderId="27" xfId="0" applyFont="1" applyFill="1" applyBorder="1" applyAlignment="1">
      <alignment horizontal="center"/>
    </xf>
    <xf numFmtId="0" fontId="4" fillId="14" borderId="28" xfId="0" applyFont="1" applyFill="1" applyBorder="1" applyAlignment="1">
      <alignment horizontal="center"/>
    </xf>
    <xf numFmtId="0" fontId="4" fillId="14" borderId="29" xfId="0" applyFont="1" applyFill="1" applyBorder="1" applyAlignment="1">
      <alignment horizontal="center"/>
    </xf>
    <xf numFmtId="0" fontId="4" fillId="14" borderId="30" xfId="0" applyFont="1" applyFill="1" applyBorder="1" applyAlignment="1">
      <alignment horizontal="center"/>
    </xf>
    <xf numFmtId="0" fontId="4" fillId="14" borderId="31" xfId="0" applyFont="1" applyFill="1" applyBorder="1" applyAlignment="1">
      <alignment horizontal="center"/>
    </xf>
    <xf numFmtId="0" fontId="6" fillId="14" borderId="26" xfId="0" applyFont="1" applyFill="1" applyBorder="1" applyAlignment="1">
      <alignment horizontal="center"/>
    </xf>
    <xf numFmtId="0" fontId="7" fillId="17" borderId="32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19" fillId="17" borderId="33" xfId="0" applyFont="1" applyFill="1" applyBorder="1" applyAlignment="1">
      <alignment horizontal="center" wrapText="1"/>
    </xf>
    <xf numFmtId="0" fontId="4" fillId="17" borderId="33" xfId="0" applyFont="1" applyFill="1" applyBorder="1" applyAlignment="1">
      <alignment horizontal="center" wrapText="1"/>
    </xf>
    <xf numFmtId="0" fontId="4" fillId="17" borderId="34" xfId="0" applyFont="1" applyFill="1" applyBorder="1" applyAlignment="1">
      <alignment horizontal="center" wrapText="1"/>
    </xf>
    <xf numFmtId="0" fontId="4" fillId="17" borderId="37" xfId="0" applyFont="1" applyFill="1" applyBorder="1" applyAlignment="1">
      <alignment horizontal="center" wrapText="1"/>
    </xf>
    <xf numFmtId="0" fontId="4" fillId="17" borderId="38" xfId="0" applyFont="1" applyFill="1" applyBorder="1" applyAlignment="1">
      <alignment horizontal="center" wrapText="1"/>
    </xf>
    <xf numFmtId="0" fontId="6" fillId="14" borderId="9" xfId="0" applyFont="1" applyFill="1" applyBorder="1" applyAlignment="1">
      <alignment horizontal="center"/>
    </xf>
    <xf numFmtId="0" fontId="6" fillId="14" borderId="35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17" borderId="49" xfId="0" applyFont="1" applyFill="1" applyBorder="1" applyAlignment="1">
      <alignment vertical="center" wrapText="1"/>
    </xf>
    <xf numFmtId="0" fontId="21" fillId="17" borderId="37" xfId="0" applyFont="1" applyFill="1" applyBorder="1" applyAlignment="1">
      <alignment vertical="center" wrapText="1"/>
    </xf>
    <xf numFmtId="0" fontId="21" fillId="17" borderId="38" xfId="0" applyFont="1" applyFill="1" applyBorder="1" applyAlignment="1">
      <alignment vertical="center" wrapText="1"/>
    </xf>
    <xf numFmtId="0" fontId="21" fillId="17" borderId="44" xfId="0" applyFont="1" applyFill="1" applyBorder="1" applyAlignment="1">
      <alignment horizontal="left" vertical="top" wrapText="1"/>
    </xf>
    <xf numFmtId="0" fontId="21" fillId="17" borderId="45" xfId="0" applyFont="1" applyFill="1" applyBorder="1" applyAlignment="1">
      <alignment horizontal="left" vertical="top" wrapText="1"/>
    </xf>
    <xf numFmtId="0" fontId="21" fillId="17" borderId="46" xfId="0" applyFont="1" applyFill="1" applyBorder="1" applyAlignment="1">
      <alignment horizontal="left" vertical="top" wrapText="1"/>
    </xf>
    <xf numFmtId="0" fontId="0" fillId="14" borderId="27" xfId="0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19" fillId="17" borderId="33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34" xfId="0" applyFont="1" applyFill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4" fillId="17" borderId="52" xfId="0" applyFont="1" applyFill="1" applyBorder="1" applyAlignment="1">
      <alignment horizontal="left"/>
    </xf>
    <xf numFmtId="0" fontId="4" fillId="17" borderId="54" xfId="0" applyFont="1" applyFill="1" applyBorder="1" applyAlignment="1">
      <alignment horizontal="left"/>
    </xf>
    <xf numFmtId="0" fontId="4" fillId="17" borderId="53" xfId="0" applyFont="1" applyFill="1" applyBorder="1" applyAlignment="1">
      <alignment horizontal="left"/>
    </xf>
    <xf numFmtId="0" fontId="0" fillId="17" borderId="39" xfId="0" applyFill="1" applyBorder="1" applyAlignment="1">
      <alignment horizontal="center" vertical="center"/>
    </xf>
    <xf numFmtId="0" fontId="0" fillId="17" borderId="40" xfId="0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9" fillId="16" borderId="1" xfId="2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14" borderId="1" xfId="2" applyFont="1" applyFill="1" applyAlignment="1">
      <alignment horizontal="center"/>
    </xf>
    <xf numFmtId="1" fontId="8" fillId="14" borderId="1" xfId="2" applyNumberFormat="1" applyFont="1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2" fillId="16" borderId="1" xfId="2" applyFont="1" applyFill="1" applyAlignment="1">
      <alignment horizontal="center" vertical="center"/>
    </xf>
    <xf numFmtId="0" fontId="14" fillId="19" borderId="19" xfId="2" applyFont="1" applyFill="1" applyBorder="1" applyAlignment="1">
      <alignment horizontal="center" vertical="center"/>
    </xf>
    <xf numFmtId="0" fontId="14" fillId="19" borderId="20" xfId="2" applyFont="1" applyFill="1" applyBorder="1" applyAlignment="1">
      <alignment horizontal="center" vertical="center"/>
    </xf>
    <xf numFmtId="0" fontId="14" fillId="19" borderId="21" xfId="2" applyFont="1" applyFill="1" applyBorder="1" applyAlignment="1">
      <alignment horizontal="center" vertical="center"/>
    </xf>
    <xf numFmtId="0" fontId="15" fillId="16" borderId="1" xfId="2" applyFont="1" applyFill="1" applyAlignment="1">
      <alignment horizontal="center" vertical="center"/>
    </xf>
    <xf numFmtId="0" fontId="16" fillId="14" borderId="1" xfId="2" applyFont="1" applyFill="1" applyAlignment="1">
      <alignment horizontal="left" vertical="center" wrapText="1"/>
    </xf>
    <xf numFmtId="0" fontId="16" fillId="14" borderId="1" xfId="2" applyFont="1" applyFill="1" applyAlignment="1">
      <alignment horizontal="center" vertical="center" wrapText="1"/>
    </xf>
  </cellXfs>
  <cellStyles count="3">
    <cellStyle name="Celda de comprobación" xfId="2" builtinId="2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219075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6C59A81E-E33B-4C05-95C8-92498D157D90}"/>
            </a:ext>
          </a:extLst>
        </xdr:cNvPr>
        <xdr:cNvSpPr/>
      </xdr:nvSpPr>
      <xdr:spPr>
        <a:xfrm>
          <a:off x="222250" y="1235075"/>
          <a:ext cx="19050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7</xdr:row>
      <xdr:rowOff>57150</xdr:rowOff>
    </xdr:from>
    <xdr:to>
      <xdr:col>1</xdr:col>
      <xdr:colOff>314325</xdr:colOff>
      <xdr:row>7</xdr:row>
      <xdr:rowOff>200025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id="{694BF07B-EC43-42A0-B3DF-7D41DE99B206}"/>
            </a:ext>
          </a:extLst>
        </xdr:cNvPr>
        <xdr:cNvSpPr/>
      </xdr:nvSpPr>
      <xdr:spPr>
        <a:xfrm>
          <a:off x="212725" y="1517650"/>
          <a:ext cx="2032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304800</xdr:colOff>
      <xdr:row>8</xdr:row>
      <xdr:rowOff>209550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EE4162F0-F8E8-4739-A982-34B1DB1E2103}"/>
            </a:ext>
          </a:extLst>
        </xdr:cNvPr>
        <xdr:cNvSpPr/>
      </xdr:nvSpPr>
      <xdr:spPr>
        <a:xfrm>
          <a:off x="203200" y="1822450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314325</xdr:colOff>
      <xdr:row>9</xdr:row>
      <xdr:rowOff>200025</xdr:rowOff>
    </xdr:to>
    <xdr:sp macro="" textlink="">
      <xdr:nvSpPr>
        <xdr:cNvPr id="5" name="4 Retraso">
          <a:extLst>
            <a:ext uri="{FF2B5EF4-FFF2-40B4-BE49-F238E27FC236}">
              <a16:creationId xmlns:a16="http://schemas.microsoft.com/office/drawing/2014/main" id="{E609A35B-2CCE-4758-BD20-0E5F23AF4CED}"/>
            </a:ext>
          </a:extLst>
        </xdr:cNvPr>
        <xdr:cNvSpPr/>
      </xdr:nvSpPr>
      <xdr:spPr>
        <a:xfrm>
          <a:off x="212725" y="2127250"/>
          <a:ext cx="2032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266700</xdr:colOff>
      <xdr:row>10</xdr:row>
      <xdr:rowOff>219075</xdr:rowOff>
    </xdr:to>
    <xdr:sp macro="" textlink="">
      <xdr:nvSpPr>
        <xdr:cNvPr id="6" name="5 Combinar">
          <a:extLst>
            <a:ext uri="{FF2B5EF4-FFF2-40B4-BE49-F238E27FC236}">
              <a16:creationId xmlns:a16="http://schemas.microsoft.com/office/drawing/2014/main" id="{241C6298-4B73-4E75-B92B-F04E5C8D7DE0}"/>
            </a:ext>
          </a:extLst>
        </xdr:cNvPr>
        <xdr:cNvSpPr/>
      </xdr:nvSpPr>
      <xdr:spPr>
        <a:xfrm>
          <a:off x="193675" y="2371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112619</xdr:colOff>
      <xdr:row>15</xdr:row>
      <xdr:rowOff>118222</xdr:rowOff>
    </xdr:from>
    <xdr:to>
      <xdr:col>3</xdr:col>
      <xdr:colOff>293594</xdr:colOff>
      <xdr:row>15</xdr:row>
      <xdr:rowOff>308722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BC80B18F-DB83-4014-AA4E-90A5D7CC0FEC}"/>
            </a:ext>
          </a:extLst>
        </xdr:cNvPr>
        <xdr:cNvSpPr/>
      </xdr:nvSpPr>
      <xdr:spPr>
        <a:xfrm>
          <a:off x="3897219" y="4264772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16</xdr:row>
      <xdr:rowOff>28575</xdr:rowOff>
    </xdr:from>
    <xdr:to>
      <xdr:col>3</xdr:col>
      <xdr:colOff>304800</xdr:colOff>
      <xdr:row>16</xdr:row>
      <xdr:rowOff>219075</xdr:rowOff>
    </xdr:to>
    <xdr:sp macro="" textlink="">
      <xdr:nvSpPr>
        <xdr:cNvPr id="8" name="7 Elipse">
          <a:extLst>
            <a:ext uri="{FF2B5EF4-FFF2-40B4-BE49-F238E27FC236}">
              <a16:creationId xmlns:a16="http://schemas.microsoft.com/office/drawing/2014/main" id="{3EFB2A04-DE6C-458A-B949-26C8B8CBE661}"/>
            </a:ext>
          </a:extLst>
        </xdr:cNvPr>
        <xdr:cNvSpPr/>
      </xdr:nvSpPr>
      <xdr:spPr>
        <a:xfrm>
          <a:off x="3908425" y="4594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17</xdr:row>
      <xdr:rowOff>28575</xdr:rowOff>
    </xdr:from>
    <xdr:to>
      <xdr:col>3</xdr:col>
      <xdr:colOff>304800</xdr:colOff>
      <xdr:row>17</xdr:row>
      <xdr:rowOff>219075</xdr:rowOff>
    </xdr:to>
    <xdr:sp macro="" textlink="">
      <xdr:nvSpPr>
        <xdr:cNvPr id="9" name="8 Elipse">
          <a:extLst>
            <a:ext uri="{FF2B5EF4-FFF2-40B4-BE49-F238E27FC236}">
              <a16:creationId xmlns:a16="http://schemas.microsoft.com/office/drawing/2014/main" id="{8B859DD4-66AA-4942-B368-4D45B6DADD11}"/>
            </a:ext>
          </a:extLst>
        </xdr:cNvPr>
        <xdr:cNvSpPr/>
      </xdr:nvSpPr>
      <xdr:spPr>
        <a:xfrm>
          <a:off x="3908425" y="4956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18</xdr:row>
      <xdr:rowOff>28575</xdr:rowOff>
    </xdr:from>
    <xdr:to>
      <xdr:col>3</xdr:col>
      <xdr:colOff>304800</xdr:colOff>
      <xdr:row>18</xdr:row>
      <xdr:rowOff>219075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id="{B7C08563-B198-40A2-A341-D1936914A456}"/>
            </a:ext>
          </a:extLst>
        </xdr:cNvPr>
        <xdr:cNvSpPr/>
      </xdr:nvSpPr>
      <xdr:spPr>
        <a:xfrm>
          <a:off x="3908425" y="53054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20</xdr:row>
      <xdr:rowOff>28575</xdr:rowOff>
    </xdr:from>
    <xdr:to>
      <xdr:col>3</xdr:col>
      <xdr:colOff>304800</xdr:colOff>
      <xdr:row>20</xdr:row>
      <xdr:rowOff>219075</xdr:rowOff>
    </xdr:to>
    <xdr:sp macro="" textlink="">
      <xdr:nvSpPr>
        <xdr:cNvPr id="11" name="10 Elipse">
          <a:extLst>
            <a:ext uri="{FF2B5EF4-FFF2-40B4-BE49-F238E27FC236}">
              <a16:creationId xmlns:a16="http://schemas.microsoft.com/office/drawing/2014/main" id="{CB44114F-3D8B-4525-90ED-C06B53E056A2}"/>
            </a:ext>
          </a:extLst>
        </xdr:cNvPr>
        <xdr:cNvSpPr/>
      </xdr:nvSpPr>
      <xdr:spPr>
        <a:xfrm>
          <a:off x="3908425" y="6245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21</xdr:row>
      <xdr:rowOff>28575</xdr:rowOff>
    </xdr:from>
    <xdr:to>
      <xdr:col>3</xdr:col>
      <xdr:colOff>304800</xdr:colOff>
      <xdr:row>21</xdr:row>
      <xdr:rowOff>219075</xdr:rowOff>
    </xdr:to>
    <xdr:sp macro="" textlink="">
      <xdr:nvSpPr>
        <xdr:cNvPr id="12" name="11 Elipse">
          <a:extLst>
            <a:ext uri="{FF2B5EF4-FFF2-40B4-BE49-F238E27FC236}">
              <a16:creationId xmlns:a16="http://schemas.microsoft.com/office/drawing/2014/main" id="{667CE53A-3A14-4406-8A05-92A0FA14B01C}"/>
            </a:ext>
          </a:extLst>
        </xdr:cNvPr>
        <xdr:cNvSpPr/>
      </xdr:nvSpPr>
      <xdr:spPr>
        <a:xfrm>
          <a:off x="3908425" y="67278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28</xdr:row>
      <xdr:rowOff>28575</xdr:rowOff>
    </xdr:from>
    <xdr:to>
      <xdr:col>3</xdr:col>
      <xdr:colOff>304800</xdr:colOff>
      <xdr:row>28</xdr:row>
      <xdr:rowOff>219075</xdr:rowOff>
    </xdr:to>
    <xdr:sp macro="" textlink="">
      <xdr:nvSpPr>
        <xdr:cNvPr id="13" name="12 Elipse">
          <a:extLst>
            <a:ext uri="{FF2B5EF4-FFF2-40B4-BE49-F238E27FC236}">
              <a16:creationId xmlns:a16="http://schemas.microsoft.com/office/drawing/2014/main" id="{431A5167-3E2D-479C-A627-EFCA0CD60581}"/>
            </a:ext>
          </a:extLst>
        </xdr:cNvPr>
        <xdr:cNvSpPr/>
      </xdr:nvSpPr>
      <xdr:spPr>
        <a:xfrm>
          <a:off x="3908425" y="96678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114300</xdr:colOff>
      <xdr:row>29</xdr:row>
      <xdr:rowOff>123825</xdr:rowOff>
    </xdr:from>
    <xdr:to>
      <xdr:col>3</xdr:col>
      <xdr:colOff>295275</xdr:colOff>
      <xdr:row>29</xdr:row>
      <xdr:rowOff>314325</xdr:rowOff>
    </xdr:to>
    <xdr:sp macro="" textlink="">
      <xdr:nvSpPr>
        <xdr:cNvPr id="14" name="13 Elipse">
          <a:extLst>
            <a:ext uri="{FF2B5EF4-FFF2-40B4-BE49-F238E27FC236}">
              <a16:creationId xmlns:a16="http://schemas.microsoft.com/office/drawing/2014/main" id="{B90E22F8-1AD5-46E3-B1C1-6E563901E515}"/>
            </a:ext>
          </a:extLst>
        </xdr:cNvPr>
        <xdr:cNvSpPr/>
      </xdr:nvSpPr>
      <xdr:spPr>
        <a:xfrm>
          <a:off x="3898900" y="101123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123826</xdr:colOff>
      <xdr:row>33</xdr:row>
      <xdr:rowOff>61705</xdr:rowOff>
    </xdr:from>
    <xdr:to>
      <xdr:col>3</xdr:col>
      <xdr:colOff>304801</xdr:colOff>
      <xdr:row>33</xdr:row>
      <xdr:rowOff>252205</xdr:rowOff>
    </xdr:to>
    <xdr:sp macro="" textlink="">
      <xdr:nvSpPr>
        <xdr:cNvPr id="15" name="14 Elipse">
          <a:extLst>
            <a:ext uri="{FF2B5EF4-FFF2-40B4-BE49-F238E27FC236}">
              <a16:creationId xmlns:a16="http://schemas.microsoft.com/office/drawing/2014/main" id="{837E1270-D721-40E9-A39B-9194FA3FB527}"/>
            </a:ext>
          </a:extLst>
        </xdr:cNvPr>
        <xdr:cNvSpPr/>
      </xdr:nvSpPr>
      <xdr:spPr>
        <a:xfrm>
          <a:off x="3908426" y="1172665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35</xdr:row>
      <xdr:rowOff>76200</xdr:rowOff>
    </xdr:from>
    <xdr:to>
      <xdr:col>3</xdr:col>
      <xdr:colOff>304800</xdr:colOff>
      <xdr:row>35</xdr:row>
      <xdr:rowOff>266700</xdr:rowOff>
    </xdr:to>
    <xdr:sp macro="" textlink="">
      <xdr:nvSpPr>
        <xdr:cNvPr id="16" name="15 Elipse">
          <a:extLst>
            <a:ext uri="{FF2B5EF4-FFF2-40B4-BE49-F238E27FC236}">
              <a16:creationId xmlns:a16="http://schemas.microsoft.com/office/drawing/2014/main" id="{037DF66A-A85B-4333-9849-7A04FC51CB1F}"/>
            </a:ext>
          </a:extLst>
        </xdr:cNvPr>
        <xdr:cNvSpPr/>
      </xdr:nvSpPr>
      <xdr:spPr>
        <a:xfrm>
          <a:off x="3908425" y="125349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37</xdr:row>
      <xdr:rowOff>28575</xdr:rowOff>
    </xdr:from>
    <xdr:to>
      <xdr:col>3</xdr:col>
      <xdr:colOff>304800</xdr:colOff>
      <xdr:row>37</xdr:row>
      <xdr:rowOff>219075</xdr:rowOff>
    </xdr:to>
    <xdr:sp macro="" textlink="">
      <xdr:nvSpPr>
        <xdr:cNvPr id="17" name="16 Elipse">
          <a:extLst>
            <a:ext uri="{FF2B5EF4-FFF2-40B4-BE49-F238E27FC236}">
              <a16:creationId xmlns:a16="http://schemas.microsoft.com/office/drawing/2014/main" id="{B06BC0A3-E798-4A39-AA40-311B38742EA4}"/>
            </a:ext>
          </a:extLst>
        </xdr:cNvPr>
        <xdr:cNvSpPr/>
      </xdr:nvSpPr>
      <xdr:spPr>
        <a:xfrm>
          <a:off x="3908425" y="131857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55469</xdr:colOff>
      <xdr:row>15</xdr:row>
      <xdr:rowOff>165847</xdr:rowOff>
    </xdr:from>
    <xdr:to>
      <xdr:col>4</xdr:col>
      <xdr:colOff>303119</xdr:colOff>
      <xdr:row>15</xdr:row>
      <xdr:rowOff>308722</xdr:rowOff>
    </xdr:to>
    <xdr:sp macro="" textlink="">
      <xdr:nvSpPr>
        <xdr:cNvPr id="18" name="18 Flecha derecha">
          <a:extLst>
            <a:ext uri="{FF2B5EF4-FFF2-40B4-BE49-F238E27FC236}">
              <a16:creationId xmlns:a16="http://schemas.microsoft.com/office/drawing/2014/main" id="{DBFA3E96-0A4E-48BC-A1AC-0438B634A361}"/>
            </a:ext>
          </a:extLst>
        </xdr:cNvPr>
        <xdr:cNvSpPr/>
      </xdr:nvSpPr>
      <xdr:spPr>
        <a:xfrm>
          <a:off x="4170269" y="4312397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93569</xdr:colOff>
      <xdr:row>15</xdr:row>
      <xdr:rowOff>137272</xdr:rowOff>
    </xdr:from>
    <xdr:to>
      <xdr:col>5</xdr:col>
      <xdr:colOff>293594</xdr:colOff>
      <xdr:row>15</xdr:row>
      <xdr:rowOff>289672</xdr:rowOff>
    </xdr:to>
    <xdr:sp macro="" textlink="">
      <xdr:nvSpPr>
        <xdr:cNvPr id="19" name="19 Rectángulo">
          <a:extLst>
            <a:ext uri="{FF2B5EF4-FFF2-40B4-BE49-F238E27FC236}">
              <a16:creationId xmlns:a16="http://schemas.microsoft.com/office/drawing/2014/main" id="{6FAE8BCF-E1F3-418A-8207-802EA2D12B66}"/>
            </a:ext>
          </a:extLst>
        </xdr:cNvPr>
        <xdr:cNvSpPr/>
      </xdr:nvSpPr>
      <xdr:spPr>
        <a:xfrm>
          <a:off x="4538569" y="4283822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64993</xdr:colOff>
      <xdr:row>15</xdr:row>
      <xdr:rowOff>137272</xdr:rowOff>
    </xdr:from>
    <xdr:to>
      <xdr:col>6</xdr:col>
      <xdr:colOff>303118</xdr:colOff>
      <xdr:row>15</xdr:row>
      <xdr:rowOff>280147</xdr:rowOff>
    </xdr:to>
    <xdr:sp macro="" textlink="">
      <xdr:nvSpPr>
        <xdr:cNvPr id="20" name="22 Retraso">
          <a:extLst>
            <a:ext uri="{FF2B5EF4-FFF2-40B4-BE49-F238E27FC236}">
              <a16:creationId xmlns:a16="http://schemas.microsoft.com/office/drawing/2014/main" id="{E5210FE7-A79B-4AF0-8C61-41C82D0F035C}"/>
            </a:ext>
          </a:extLst>
        </xdr:cNvPr>
        <xdr:cNvSpPr/>
      </xdr:nvSpPr>
      <xdr:spPr>
        <a:xfrm>
          <a:off x="4840193" y="4283822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84044</xdr:colOff>
      <xdr:row>15</xdr:row>
      <xdr:rowOff>127747</xdr:rowOff>
    </xdr:from>
    <xdr:to>
      <xdr:col>7</xdr:col>
      <xdr:colOff>284069</xdr:colOff>
      <xdr:row>15</xdr:row>
      <xdr:rowOff>299197</xdr:rowOff>
    </xdr:to>
    <xdr:sp macro="" textlink="">
      <xdr:nvSpPr>
        <xdr:cNvPr id="21" name="23 Combinar">
          <a:extLst>
            <a:ext uri="{FF2B5EF4-FFF2-40B4-BE49-F238E27FC236}">
              <a16:creationId xmlns:a16="http://schemas.microsoft.com/office/drawing/2014/main" id="{5D4230FF-E457-46D3-9AE8-08745FC16528}"/>
            </a:ext>
          </a:extLst>
        </xdr:cNvPr>
        <xdr:cNvSpPr/>
      </xdr:nvSpPr>
      <xdr:spPr>
        <a:xfrm>
          <a:off x="5189444" y="4274297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16</xdr:row>
      <xdr:rowOff>76200</xdr:rowOff>
    </xdr:from>
    <xdr:to>
      <xdr:col>4</xdr:col>
      <xdr:colOff>352425</xdr:colOff>
      <xdr:row>16</xdr:row>
      <xdr:rowOff>219075</xdr:rowOff>
    </xdr:to>
    <xdr:sp macro="" textlink="">
      <xdr:nvSpPr>
        <xdr:cNvPr id="22" name="24 Flecha derecha">
          <a:extLst>
            <a:ext uri="{FF2B5EF4-FFF2-40B4-BE49-F238E27FC236}">
              <a16:creationId xmlns:a16="http://schemas.microsoft.com/office/drawing/2014/main" id="{6945C125-F429-4B04-893C-9632BC5D3961}"/>
            </a:ext>
          </a:extLst>
        </xdr:cNvPr>
        <xdr:cNvSpPr/>
      </xdr:nvSpPr>
      <xdr:spPr>
        <a:xfrm>
          <a:off x="4181475" y="46418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17</xdr:row>
      <xdr:rowOff>76200</xdr:rowOff>
    </xdr:from>
    <xdr:to>
      <xdr:col>4</xdr:col>
      <xdr:colOff>352425</xdr:colOff>
      <xdr:row>17</xdr:row>
      <xdr:rowOff>219075</xdr:rowOff>
    </xdr:to>
    <xdr:sp macro="" textlink="">
      <xdr:nvSpPr>
        <xdr:cNvPr id="23" name="25 Flecha derecha">
          <a:extLst>
            <a:ext uri="{FF2B5EF4-FFF2-40B4-BE49-F238E27FC236}">
              <a16:creationId xmlns:a16="http://schemas.microsoft.com/office/drawing/2014/main" id="{575CE091-4884-479F-89C3-108D28F0B5E7}"/>
            </a:ext>
          </a:extLst>
        </xdr:cNvPr>
        <xdr:cNvSpPr/>
      </xdr:nvSpPr>
      <xdr:spPr>
        <a:xfrm>
          <a:off x="4181475" y="50038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18</xdr:row>
      <xdr:rowOff>76200</xdr:rowOff>
    </xdr:from>
    <xdr:to>
      <xdr:col>4</xdr:col>
      <xdr:colOff>352425</xdr:colOff>
      <xdr:row>18</xdr:row>
      <xdr:rowOff>219075</xdr:rowOff>
    </xdr:to>
    <xdr:sp macro="" textlink="">
      <xdr:nvSpPr>
        <xdr:cNvPr id="24" name="26 Flecha derecha">
          <a:extLst>
            <a:ext uri="{FF2B5EF4-FFF2-40B4-BE49-F238E27FC236}">
              <a16:creationId xmlns:a16="http://schemas.microsoft.com/office/drawing/2014/main" id="{BDFCBF31-D052-471A-967F-803AEE464828}"/>
            </a:ext>
          </a:extLst>
        </xdr:cNvPr>
        <xdr:cNvSpPr/>
      </xdr:nvSpPr>
      <xdr:spPr>
        <a:xfrm>
          <a:off x="4181475" y="53530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20</xdr:row>
      <xdr:rowOff>76200</xdr:rowOff>
    </xdr:from>
    <xdr:to>
      <xdr:col>4</xdr:col>
      <xdr:colOff>352425</xdr:colOff>
      <xdr:row>20</xdr:row>
      <xdr:rowOff>219075</xdr:rowOff>
    </xdr:to>
    <xdr:sp macro="" textlink="">
      <xdr:nvSpPr>
        <xdr:cNvPr id="25" name="27 Flecha derecha">
          <a:extLst>
            <a:ext uri="{FF2B5EF4-FFF2-40B4-BE49-F238E27FC236}">
              <a16:creationId xmlns:a16="http://schemas.microsoft.com/office/drawing/2014/main" id="{7681CEE2-AD2E-44F6-97D7-174ABE530012}"/>
            </a:ext>
          </a:extLst>
        </xdr:cNvPr>
        <xdr:cNvSpPr/>
      </xdr:nvSpPr>
      <xdr:spPr>
        <a:xfrm>
          <a:off x="4181475" y="62928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21</xdr:row>
      <xdr:rowOff>76200</xdr:rowOff>
    </xdr:from>
    <xdr:to>
      <xdr:col>4</xdr:col>
      <xdr:colOff>352425</xdr:colOff>
      <xdr:row>21</xdr:row>
      <xdr:rowOff>219075</xdr:rowOff>
    </xdr:to>
    <xdr:sp macro="" textlink="">
      <xdr:nvSpPr>
        <xdr:cNvPr id="26" name="28 Flecha derecha">
          <a:extLst>
            <a:ext uri="{FF2B5EF4-FFF2-40B4-BE49-F238E27FC236}">
              <a16:creationId xmlns:a16="http://schemas.microsoft.com/office/drawing/2014/main" id="{F7F275FB-2678-46C6-9A8E-927682009BF6}"/>
            </a:ext>
          </a:extLst>
        </xdr:cNvPr>
        <xdr:cNvSpPr/>
      </xdr:nvSpPr>
      <xdr:spPr>
        <a:xfrm>
          <a:off x="4181475" y="67754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4</xdr:col>
      <xdr:colOff>352425</xdr:colOff>
      <xdr:row>28</xdr:row>
      <xdr:rowOff>219075</xdr:rowOff>
    </xdr:to>
    <xdr:sp macro="" textlink="">
      <xdr:nvSpPr>
        <xdr:cNvPr id="27" name="29 Flecha derecha">
          <a:extLst>
            <a:ext uri="{FF2B5EF4-FFF2-40B4-BE49-F238E27FC236}">
              <a16:creationId xmlns:a16="http://schemas.microsoft.com/office/drawing/2014/main" id="{9E90537F-EABF-4300-9CF1-7002E49A3F51}"/>
            </a:ext>
          </a:extLst>
        </xdr:cNvPr>
        <xdr:cNvSpPr/>
      </xdr:nvSpPr>
      <xdr:spPr>
        <a:xfrm>
          <a:off x="4181475" y="97155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29</xdr:row>
      <xdr:rowOff>133350</xdr:rowOff>
    </xdr:from>
    <xdr:to>
      <xdr:col>5</xdr:col>
      <xdr:colOff>0</xdr:colOff>
      <xdr:row>29</xdr:row>
      <xdr:rowOff>276225</xdr:rowOff>
    </xdr:to>
    <xdr:sp macro="" textlink="">
      <xdr:nvSpPr>
        <xdr:cNvPr id="28" name="30 Flecha derecha">
          <a:extLst>
            <a:ext uri="{FF2B5EF4-FFF2-40B4-BE49-F238E27FC236}">
              <a16:creationId xmlns:a16="http://schemas.microsoft.com/office/drawing/2014/main" id="{AA62241D-2B3C-4A23-82C0-3D64B63FF979}"/>
            </a:ext>
          </a:extLst>
        </xdr:cNvPr>
        <xdr:cNvSpPr/>
      </xdr:nvSpPr>
      <xdr:spPr>
        <a:xfrm>
          <a:off x="4181475" y="10121900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33</xdr:row>
      <xdr:rowOff>76200</xdr:rowOff>
    </xdr:from>
    <xdr:to>
      <xdr:col>4</xdr:col>
      <xdr:colOff>352425</xdr:colOff>
      <xdr:row>33</xdr:row>
      <xdr:rowOff>219075</xdr:rowOff>
    </xdr:to>
    <xdr:sp macro="" textlink="">
      <xdr:nvSpPr>
        <xdr:cNvPr id="29" name="31 Flecha derecha">
          <a:extLst>
            <a:ext uri="{FF2B5EF4-FFF2-40B4-BE49-F238E27FC236}">
              <a16:creationId xmlns:a16="http://schemas.microsoft.com/office/drawing/2014/main" id="{7575F051-2DA6-4675-9D7E-43D53CF46911}"/>
            </a:ext>
          </a:extLst>
        </xdr:cNvPr>
        <xdr:cNvSpPr/>
      </xdr:nvSpPr>
      <xdr:spPr>
        <a:xfrm>
          <a:off x="4181475" y="117411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35</xdr:row>
      <xdr:rowOff>123825</xdr:rowOff>
    </xdr:from>
    <xdr:to>
      <xdr:col>5</xdr:col>
      <xdr:colOff>0</xdr:colOff>
      <xdr:row>35</xdr:row>
      <xdr:rowOff>266700</xdr:rowOff>
    </xdr:to>
    <xdr:sp macro="" textlink="">
      <xdr:nvSpPr>
        <xdr:cNvPr id="30" name="32 Flecha derecha">
          <a:extLst>
            <a:ext uri="{FF2B5EF4-FFF2-40B4-BE49-F238E27FC236}">
              <a16:creationId xmlns:a16="http://schemas.microsoft.com/office/drawing/2014/main" id="{32FAE344-0D75-48F8-AE28-ED70DF28DDA8}"/>
            </a:ext>
          </a:extLst>
        </xdr:cNvPr>
        <xdr:cNvSpPr/>
      </xdr:nvSpPr>
      <xdr:spPr>
        <a:xfrm>
          <a:off x="4181475" y="125825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37</xdr:row>
      <xdr:rowOff>76200</xdr:rowOff>
    </xdr:from>
    <xdr:to>
      <xdr:col>4</xdr:col>
      <xdr:colOff>352425</xdr:colOff>
      <xdr:row>37</xdr:row>
      <xdr:rowOff>219075</xdr:rowOff>
    </xdr:to>
    <xdr:sp macro="" textlink="">
      <xdr:nvSpPr>
        <xdr:cNvPr id="31" name="33 Flecha derecha">
          <a:extLst>
            <a:ext uri="{FF2B5EF4-FFF2-40B4-BE49-F238E27FC236}">
              <a16:creationId xmlns:a16="http://schemas.microsoft.com/office/drawing/2014/main" id="{00E7455C-50C4-420F-881D-556199704F5D}"/>
            </a:ext>
          </a:extLst>
        </xdr:cNvPr>
        <xdr:cNvSpPr/>
      </xdr:nvSpPr>
      <xdr:spPr>
        <a:xfrm>
          <a:off x="4181475" y="132334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16</xdr:row>
      <xdr:rowOff>47625</xdr:rowOff>
    </xdr:from>
    <xdr:to>
      <xdr:col>5</xdr:col>
      <xdr:colOff>304800</xdr:colOff>
      <xdr:row>16</xdr:row>
      <xdr:rowOff>200025</xdr:rowOff>
    </xdr:to>
    <xdr:sp macro="" textlink="">
      <xdr:nvSpPr>
        <xdr:cNvPr id="32" name="34 Rectángulo">
          <a:extLst>
            <a:ext uri="{FF2B5EF4-FFF2-40B4-BE49-F238E27FC236}">
              <a16:creationId xmlns:a16="http://schemas.microsoft.com/office/drawing/2014/main" id="{9834EFA1-A314-47DC-98ED-8EA31BDEE932}"/>
            </a:ext>
          </a:extLst>
        </xdr:cNvPr>
        <xdr:cNvSpPr/>
      </xdr:nvSpPr>
      <xdr:spPr>
        <a:xfrm>
          <a:off x="4549775" y="46132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17</xdr:row>
      <xdr:rowOff>47625</xdr:rowOff>
    </xdr:from>
    <xdr:to>
      <xdr:col>5</xdr:col>
      <xdr:colOff>304800</xdr:colOff>
      <xdr:row>17</xdr:row>
      <xdr:rowOff>200025</xdr:rowOff>
    </xdr:to>
    <xdr:sp macro="" textlink="">
      <xdr:nvSpPr>
        <xdr:cNvPr id="33" name="35 Rectángulo">
          <a:extLst>
            <a:ext uri="{FF2B5EF4-FFF2-40B4-BE49-F238E27FC236}">
              <a16:creationId xmlns:a16="http://schemas.microsoft.com/office/drawing/2014/main" id="{9B4610EB-D938-486D-B758-F2D434BE014A}"/>
            </a:ext>
          </a:extLst>
        </xdr:cNvPr>
        <xdr:cNvSpPr/>
      </xdr:nvSpPr>
      <xdr:spPr>
        <a:xfrm>
          <a:off x="4549775" y="49752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18</xdr:row>
      <xdr:rowOff>47625</xdr:rowOff>
    </xdr:from>
    <xdr:to>
      <xdr:col>5</xdr:col>
      <xdr:colOff>304800</xdr:colOff>
      <xdr:row>18</xdr:row>
      <xdr:rowOff>200025</xdr:rowOff>
    </xdr:to>
    <xdr:sp macro="" textlink="">
      <xdr:nvSpPr>
        <xdr:cNvPr id="34" name="36 Rectángulo">
          <a:extLst>
            <a:ext uri="{FF2B5EF4-FFF2-40B4-BE49-F238E27FC236}">
              <a16:creationId xmlns:a16="http://schemas.microsoft.com/office/drawing/2014/main" id="{7013CBC8-43CE-4DA7-9C43-A3342C3218FE}"/>
            </a:ext>
          </a:extLst>
        </xdr:cNvPr>
        <xdr:cNvSpPr/>
      </xdr:nvSpPr>
      <xdr:spPr>
        <a:xfrm>
          <a:off x="4549775" y="53244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20</xdr:row>
      <xdr:rowOff>47625</xdr:rowOff>
    </xdr:from>
    <xdr:to>
      <xdr:col>5</xdr:col>
      <xdr:colOff>304800</xdr:colOff>
      <xdr:row>20</xdr:row>
      <xdr:rowOff>200025</xdr:rowOff>
    </xdr:to>
    <xdr:sp macro="" textlink="">
      <xdr:nvSpPr>
        <xdr:cNvPr id="35" name="37 Rectángulo">
          <a:extLst>
            <a:ext uri="{FF2B5EF4-FFF2-40B4-BE49-F238E27FC236}">
              <a16:creationId xmlns:a16="http://schemas.microsoft.com/office/drawing/2014/main" id="{02DA4312-0BBE-4600-AF67-8F3FF24ADA33}"/>
            </a:ext>
          </a:extLst>
        </xdr:cNvPr>
        <xdr:cNvSpPr/>
      </xdr:nvSpPr>
      <xdr:spPr>
        <a:xfrm>
          <a:off x="4549775" y="62642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21</xdr:row>
      <xdr:rowOff>47625</xdr:rowOff>
    </xdr:from>
    <xdr:to>
      <xdr:col>5</xdr:col>
      <xdr:colOff>304800</xdr:colOff>
      <xdr:row>21</xdr:row>
      <xdr:rowOff>200025</xdr:rowOff>
    </xdr:to>
    <xdr:sp macro="" textlink="">
      <xdr:nvSpPr>
        <xdr:cNvPr id="36" name="38 Rectángulo">
          <a:extLst>
            <a:ext uri="{FF2B5EF4-FFF2-40B4-BE49-F238E27FC236}">
              <a16:creationId xmlns:a16="http://schemas.microsoft.com/office/drawing/2014/main" id="{4F094F50-18B1-4D8F-ABE7-5E103DEE5156}"/>
            </a:ext>
          </a:extLst>
        </xdr:cNvPr>
        <xdr:cNvSpPr/>
      </xdr:nvSpPr>
      <xdr:spPr>
        <a:xfrm>
          <a:off x="4549775" y="67468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28</xdr:row>
      <xdr:rowOff>47625</xdr:rowOff>
    </xdr:from>
    <xdr:to>
      <xdr:col>5</xdr:col>
      <xdr:colOff>304800</xdr:colOff>
      <xdr:row>28</xdr:row>
      <xdr:rowOff>200025</xdr:rowOff>
    </xdr:to>
    <xdr:sp macro="" textlink="">
      <xdr:nvSpPr>
        <xdr:cNvPr id="37" name="39 Rectángulo">
          <a:extLst>
            <a:ext uri="{FF2B5EF4-FFF2-40B4-BE49-F238E27FC236}">
              <a16:creationId xmlns:a16="http://schemas.microsoft.com/office/drawing/2014/main" id="{C4C927DE-4FEC-46FF-9FD3-E65262E73B88}"/>
            </a:ext>
          </a:extLst>
        </xdr:cNvPr>
        <xdr:cNvSpPr/>
      </xdr:nvSpPr>
      <xdr:spPr>
        <a:xfrm>
          <a:off x="4549775" y="96869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29</xdr:row>
      <xdr:rowOff>104775</xdr:rowOff>
    </xdr:from>
    <xdr:to>
      <xdr:col>5</xdr:col>
      <xdr:colOff>304800</xdr:colOff>
      <xdr:row>29</xdr:row>
      <xdr:rowOff>257175</xdr:rowOff>
    </xdr:to>
    <xdr:sp macro="" textlink="">
      <xdr:nvSpPr>
        <xdr:cNvPr id="38" name="40 Rectángulo">
          <a:extLst>
            <a:ext uri="{FF2B5EF4-FFF2-40B4-BE49-F238E27FC236}">
              <a16:creationId xmlns:a16="http://schemas.microsoft.com/office/drawing/2014/main" id="{C6F54C67-C354-479F-9C3F-C2379DF30B19}"/>
            </a:ext>
          </a:extLst>
        </xdr:cNvPr>
        <xdr:cNvSpPr/>
      </xdr:nvSpPr>
      <xdr:spPr>
        <a:xfrm>
          <a:off x="4549775" y="100933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33</xdr:row>
      <xdr:rowOff>57150</xdr:rowOff>
    </xdr:from>
    <xdr:to>
      <xdr:col>5</xdr:col>
      <xdr:colOff>304800</xdr:colOff>
      <xdr:row>33</xdr:row>
      <xdr:rowOff>209550</xdr:rowOff>
    </xdr:to>
    <xdr:sp macro="" textlink="">
      <xdr:nvSpPr>
        <xdr:cNvPr id="39" name="41 Rectángulo">
          <a:extLst>
            <a:ext uri="{FF2B5EF4-FFF2-40B4-BE49-F238E27FC236}">
              <a16:creationId xmlns:a16="http://schemas.microsoft.com/office/drawing/2014/main" id="{1660D6A7-F10E-4CFB-845B-DE5F7B77EEEE}"/>
            </a:ext>
          </a:extLst>
        </xdr:cNvPr>
        <xdr:cNvSpPr/>
      </xdr:nvSpPr>
      <xdr:spPr>
        <a:xfrm>
          <a:off x="4549775" y="117221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35</xdr:row>
      <xdr:rowOff>95250</xdr:rowOff>
    </xdr:from>
    <xdr:to>
      <xdr:col>5</xdr:col>
      <xdr:colOff>304800</xdr:colOff>
      <xdr:row>35</xdr:row>
      <xdr:rowOff>247650</xdr:rowOff>
    </xdr:to>
    <xdr:sp macro="" textlink="">
      <xdr:nvSpPr>
        <xdr:cNvPr id="40" name="42 Rectángulo">
          <a:extLst>
            <a:ext uri="{FF2B5EF4-FFF2-40B4-BE49-F238E27FC236}">
              <a16:creationId xmlns:a16="http://schemas.microsoft.com/office/drawing/2014/main" id="{9AAEEBA8-5F72-4142-8496-017D750CA2C7}"/>
            </a:ext>
          </a:extLst>
        </xdr:cNvPr>
        <xdr:cNvSpPr/>
      </xdr:nvSpPr>
      <xdr:spPr>
        <a:xfrm>
          <a:off x="4549775" y="125539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37</xdr:row>
      <xdr:rowOff>47625</xdr:rowOff>
    </xdr:from>
    <xdr:to>
      <xdr:col>5</xdr:col>
      <xdr:colOff>304800</xdr:colOff>
      <xdr:row>37</xdr:row>
      <xdr:rowOff>200025</xdr:rowOff>
    </xdr:to>
    <xdr:sp macro="" textlink="">
      <xdr:nvSpPr>
        <xdr:cNvPr id="41" name="43 Rectángulo">
          <a:extLst>
            <a:ext uri="{FF2B5EF4-FFF2-40B4-BE49-F238E27FC236}">
              <a16:creationId xmlns:a16="http://schemas.microsoft.com/office/drawing/2014/main" id="{A45CA0BE-6BFD-4FAC-B647-CF3824D9DF8A}"/>
            </a:ext>
          </a:extLst>
        </xdr:cNvPr>
        <xdr:cNvSpPr/>
      </xdr:nvSpPr>
      <xdr:spPr>
        <a:xfrm>
          <a:off x="4549775" y="132048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16</xdr:row>
      <xdr:rowOff>47625</xdr:rowOff>
    </xdr:from>
    <xdr:to>
      <xdr:col>6</xdr:col>
      <xdr:colOff>314324</xdr:colOff>
      <xdr:row>16</xdr:row>
      <xdr:rowOff>190500</xdr:rowOff>
    </xdr:to>
    <xdr:sp macro="" textlink="">
      <xdr:nvSpPr>
        <xdr:cNvPr id="42" name="44 Retraso">
          <a:extLst>
            <a:ext uri="{FF2B5EF4-FFF2-40B4-BE49-F238E27FC236}">
              <a16:creationId xmlns:a16="http://schemas.microsoft.com/office/drawing/2014/main" id="{126F9B5F-F4E0-4FAC-AEA9-7BE74043EA55}"/>
            </a:ext>
          </a:extLst>
        </xdr:cNvPr>
        <xdr:cNvSpPr/>
      </xdr:nvSpPr>
      <xdr:spPr>
        <a:xfrm>
          <a:off x="4851399" y="46132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17</xdr:row>
      <xdr:rowOff>47625</xdr:rowOff>
    </xdr:from>
    <xdr:to>
      <xdr:col>6</xdr:col>
      <xdr:colOff>314324</xdr:colOff>
      <xdr:row>17</xdr:row>
      <xdr:rowOff>190500</xdr:rowOff>
    </xdr:to>
    <xdr:sp macro="" textlink="">
      <xdr:nvSpPr>
        <xdr:cNvPr id="43" name="45 Retraso">
          <a:extLst>
            <a:ext uri="{FF2B5EF4-FFF2-40B4-BE49-F238E27FC236}">
              <a16:creationId xmlns:a16="http://schemas.microsoft.com/office/drawing/2014/main" id="{54773C2C-75C6-477F-B03D-CA07B130E1F1}"/>
            </a:ext>
          </a:extLst>
        </xdr:cNvPr>
        <xdr:cNvSpPr/>
      </xdr:nvSpPr>
      <xdr:spPr>
        <a:xfrm>
          <a:off x="4851399" y="49752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18</xdr:row>
      <xdr:rowOff>47625</xdr:rowOff>
    </xdr:from>
    <xdr:to>
      <xdr:col>6</xdr:col>
      <xdr:colOff>314324</xdr:colOff>
      <xdr:row>18</xdr:row>
      <xdr:rowOff>190500</xdr:rowOff>
    </xdr:to>
    <xdr:sp macro="" textlink="">
      <xdr:nvSpPr>
        <xdr:cNvPr id="44" name="46 Retraso">
          <a:extLst>
            <a:ext uri="{FF2B5EF4-FFF2-40B4-BE49-F238E27FC236}">
              <a16:creationId xmlns:a16="http://schemas.microsoft.com/office/drawing/2014/main" id="{8A48B21C-5AA5-4022-A748-14E6719513E9}"/>
            </a:ext>
          </a:extLst>
        </xdr:cNvPr>
        <xdr:cNvSpPr/>
      </xdr:nvSpPr>
      <xdr:spPr>
        <a:xfrm>
          <a:off x="4851399" y="53244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20</xdr:row>
      <xdr:rowOff>47625</xdr:rowOff>
    </xdr:from>
    <xdr:to>
      <xdr:col>6</xdr:col>
      <xdr:colOff>314324</xdr:colOff>
      <xdr:row>20</xdr:row>
      <xdr:rowOff>190500</xdr:rowOff>
    </xdr:to>
    <xdr:sp macro="" textlink="">
      <xdr:nvSpPr>
        <xdr:cNvPr id="45" name="47 Retraso">
          <a:extLst>
            <a:ext uri="{FF2B5EF4-FFF2-40B4-BE49-F238E27FC236}">
              <a16:creationId xmlns:a16="http://schemas.microsoft.com/office/drawing/2014/main" id="{EB9DAD82-42BD-4B9E-9188-06E4097A8884}"/>
            </a:ext>
          </a:extLst>
        </xdr:cNvPr>
        <xdr:cNvSpPr/>
      </xdr:nvSpPr>
      <xdr:spPr>
        <a:xfrm>
          <a:off x="4851399" y="62642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21</xdr:row>
      <xdr:rowOff>47625</xdr:rowOff>
    </xdr:from>
    <xdr:to>
      <xdr:col>6</xdr:col>
      <xdr:colOff>314324</xdr:colOff>
      <xdr:row>21</xdr:row>
      <xdr:rowOff>190500</xdr:rowOff>
    </xdr:to>
    <xdr:sp macro="" textlink="">
      <xdr:nvSpPr>
        <xdr:cNvPr id="46" name="48 Retraso">
          <a:extLst>
            <a:ext uri="{FF2B5EF4-FFF2-40B4-BE49-F238E27FC236}">
              <a16:creationId xmlns:a16="http://schemas.microsoft.com/office/drawing/2014/main" id="{98F6234B-7892-45B5-981F-9AD6C4E98D39}"/>
            </a:ext>
          </a:extLst>
        </xdr:cNvPr>
        <xdr:cNvSpPr/>
      </xdr:nvSpPr>
      <xdr:spPr>
        <a:xfrm>
          <a:off x="4851399" y="67468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28</xdr:row>
      <xdr:rowOff>47625</xdr:rowOff>
    </xdr:from>
    <xdr:to>
      <xdr:col>6</xdr:col>
      <xdr:colOff>314324</xdr:colOff>
      <xdr:row>28</xdr:row>
      <xdr:rowOff>190500</xdr:rowOff>
    </xdr:to>
    <xdr:sp macro="" textlink="">
      <xdr:nvSpPr>
        <xdr:cNvPr id="47" name="49 Retraso">
          <a:extLst>
            <a:ext uri="{FF2B5EF4-FFF2-40B4-BE49-F238E27FC236}">
              <a16:creationId xmlns:a16="http://schemas.microsoft.com/office/drawing/2014/main" id="{B401CF55-FEF7-40AE-BAD9-0496373186C7}"/>
            </a:ext>
          </a:extLst>
        </xdr:cNvPr>
        <xdr:cNvSpPr/>
      </xdr:nvSpPr>
      <xdr:spPr>
        <a:xfrm>
          <a:off x="4851399" y="96869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29</xdr:row>
      <xdr:rowOff>104775</xdr:rowOff>
    </xdr:from>
    <xdr:to>
      <xdr:col>6</xdr:col>
      <xdr:colOff>314324</xdr:colOff>
      <xdr:row>29</xdr:row>
      <xdr:rowOff>247650</xdr:rowOff>
    </xdr:to>
    <xdr:sp macro="" textlink="">
      <xdr:nvSpPr>
        <xdr:cNvPr id="48" name="50 Retraso">
          <a:extLst>
            <a:ext uri="{FF2B5EF4-FFF2-40B4-BE49-F238E27FC236}">
              <a16:creationId xmlns:a16="http://schemas.microsoft.com/office/drawing/2014/main" id="{BDEE4B84-F232-4AC7-AB59-F739716F1BB1}"/>
            </a:ext>
          </a:extLst>
        </xdr:cNvPr>
        <xdr:cNvSpPr/>
      </xdr:nvSpPr>
      <xdr:spPr>
        <a:xfrm>
          <a:off x="4851399" y="100933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33</xdr:row>
      <xdr:rowOff>47625</xdr:rowOff>
    </xdr:from>
    <xdr:to>
      <xdr:col>6</xdr:col>
      <xdr:colOff>314324</xdr:colOff>
      <xdr:row>33</xdr:row>
      <xdr:rowOff>190500</xdr:rowOff>
    </xdr:to>
    <xdr:sp macro="" textlink="">
      <xdr:nvSpPr>
        <xdr:cNvPr id="49" name="51 Retraso">
          <a:extLst>
            <a:ext uri="{FF2B5EF4-FFF2-40B4-BE49-F238E27FC236}">
              <a16:creationId xmlns:a16="http://schemas.microsoft.com/office/drawing/2014/main" id="{046F3B03-4E51-453B-ACA2-514826C6DCDE}"/>
            </a:ext>
          </a:extLst>
        </xdr:cNvPr>
        <xdr:cNvSpPr/>
      </xdr:nvSpPr>
      <xdr:spPr>
        <a:xfrm>
          <a:off x="4851399" y="117125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35</xdr:row>
      <xdr:rowOff>95250</xdr:rowOff>
    </xdr:from>
    <xdr:to>
      <xdr:col>6</xdr:col>
      <xdr:colOff>314324</xdr:colOff>
      <xdr:row>35</xdr:row>
      <xdr:rowOff>238125</xdr:rowOff>
    </xdr:to>
    <xdr:sp macro="" textlink="">
      <xdr:nvSpPr>
        <xdr:cNvPr id="50" name="52 Retraso">
          <a:extLst>
            <a:ext uri="{FF2B5EF4-FFF2-40B4-BE49-F238E27FC236}">
              <a16:creationId xmlns:a16="http://schemas.microsoft.com/office/drawing/2014/main" id="{AB1621DA-3E74-46A5-BD17-6B516340D085}"/>
            </a:ext>
          </a:extLst>
        </xdr:cNvPr>
        <xdr:cNvSpPr/>
      </xdr:nvSpPr>
      <xdr:spPr>
        <a:xfrm>
          <a:off x="4851399" y="125539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37</xdr:row>
      <xdr:rowOff>47625</xdr:rowOff>
    </xdr:from>
    <xdr:to>
      <xdr:col>6</xdr:col>
      <xdr:colOff>314324</xdr:colOff>
      <xdr:row>37</xdr:row>
      <xdr:rowOff>190500</xdr:rowOff>
    </xdr:to>
    <xdr:sp macro="" textlink="">
      <xdr:nvSpPr>
        <xdr:cNvPr id="51" name="53 Retraso">
          <a:extLst>
            <a:ext uri="{FF2B5EF4-FFF2-40B4-BE49-F238E27FC236}">
              <a16:creationId xmlns:a16="http://schemas.microsoft.com/office/drawing/2014/main" id="{FB69A919-17E7-4617-BCEC-1CFE08D432B5}"/>
            </a:ext>
          </a:extLst>
        </xdr:cNvPr>
        <xdr:cNvSpPr/>
      </xdr:nvSpPr>
      <xdr:spPr>
        <a:xfrm>
          <a:off x="4851399" y="132048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16</xdr:row>
      <xdr:rowOff>38100</xdr:rowOff>
    </xdr:from>
    <xdr:to>
      <xdr:col>7</xdr:col>
      <xdr:colOff>295275</xdr:colOff>
      <xdr:row>16</xdr:row>
      <xdr:rowOff>209550</xdr:rowOff>
    </xdr:to>
    <xdr:sp macro="" textlink="">
      <xdr:nvSpPr>
        <xdr:cNvPr id="52" name="54 Combinar">
          <a:extLst>
            <a:ext uri="{FF2B5EF4-FFF2-40B4-BE49-F238E27FC236}">
              <a16:creationId xmlns:a16="http://schemas.microsoft.com/office/drawing/2014/main" id="{494EC204-CC65-4E63-B0F3-56606D284C10}"/>
            </a:ext>
          </a:extLst>
        </xdr:cNvPr>
        <xdr:cNvSpPr/>
      </xdr:nvSpPr>
      <xdr:spPr>
        <a:xfrm>
          <a:off x="5200650" y="46037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17</xdr:row>
      <xdr:rowOff>38100</xdr:rowOff>
    </xdr:from>
    <xdr:to>
      <xdr:col>7</xdr:col>
      <xdr:colOff>295275</xdr:colOff>
      <xdr:row>17</xdr:row>
      <xdr:rowOff>209550</xdr:rowOff>
    </xdr:to>
    <xdr:sp macro="" textlink="">
      <xdr:nvSpPr>
        <xdr:cNvPr id="53" name="55 Combinar">
          <a:extLst>
            <a:ext uri="{FF2B5EF4-FFF2-40B4-BE49-F238E27FC236}">
              <a16:creationId xmlns:a16="http://schemas.microsoft.com/office/drawing/2014/main" id="{4A4D89CE-33C6-4078-9560-6EFD66225EED}"/>
            </a:ext>
          </a:extLst>
        </xdr:cNvPr>
        <xdr:cNvSpPr/>
      </xdr:nvSpPr>
      <xdr:spPr>
        <a:xfrm>
          <a:off x="5200650" y="49657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18</xdr:row>
      <xdr:rowOff>38100</xdr:rowOff>
    </xdr:from>
    <xdr:to>
      <xdr:col>7</xdr:col>
      <xdr:colOff>295275</xdr:colOff>
      <xdr:row>18</xdr:row>
      <xdr:rowOff>209550</xdr:rowOff>
    </xdr:to>
    <xdr:sp macro="" textlink="">
      <xdr:nvSpPr>
        <xdr:cNvPr id="54" name="56 Combinar">
          <a:extLst>
            <a:ext uri="{FF2B5EF4-FFF2-40B4-BE49-F238E27FC236}">
              <a16:creationId xmlns:a16="http://schemas.microsoft.com/office/drawing/2014/main" id="{FD938114-61EA-4E7F-93FB-363B5F332DDA}"/>
            </a:ext>
          </a:extLst>
        </xdr:cNvPr>
        <xdr:cNvSpPr/>
      </xdr:nvSpPr>
      <xdr:spPr>
        <a:xfrm>
          <a:off x="5200650" y="53149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20</xdr:row>
      <xdr:rowOff>38100</xdr:rowOff>
    </xdr:from>
    <xdr:to>
      <xdr:col>7</xdr:col>
      <xdr:colOff>295275</xdr:colOff>
      <xdr:row>20</xdr:row>
      <xdr:rowOff>209550</xdr:rowOff>
    </xdr:to>
    <xdr:sp macro="" textlink="">
      <xdr:nvSpPr>
        <xdr:cNvPr id="55" name="57 Combinar">
          <a:extLst>
            <a:ext uri="{FF2B5EF4-FFF2-40B4-BE49-F238E27FC236}">
              <a16:creationId xmlns:a16="http://schemas.microsoft.com/office/drawing/2014/main" id="{05B386E7-3E84-40A8-86C8-77258B480C25}"/>
            </a:ext>
          </a:extLst>
        </xdr:cNvPr>
        <xdr:cNvSpPr/>
      </xdr:nvSpPr>
      <xdr:spPr>
        <a:xfrm>
          <a:off x="5200650" y="62547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21</xdr:row>
      <xdr:rowOff>38100</xdr:rowOff>
    </xdr:from>
    <xdr:to>
      <xdr:col>7</xdr:col>
      <xdr:colOff>295275</xdr:colOff>
      <xdr:row>21</xdr:row>
      <xdr:rowOff>209550</xdr:rowOff>
    </xdr:to>
    <xdr:sp macro="" textlink="">
      <xdr:nvSpPr>
        <xdr:cNvPr id="56" name="58 Combinar">
          <a:extLst>
            <a:ext uri="{FF2B5EF4-FFF2-40B4-BE49-F238E27FC236}">
              <a16:creationId xmlns:a16="http://schemas.microsoft.com/office/drawing/2014/main" id="{6A59268C-6E23-4099-9422-8ABA7E85E785}"/>
            </a:ext>
          </a:extLst>
        </xdr:cNvPr>
        <xdr:cNvSpPr/>
      </xdr:nvSpPr>
      <xdr:spPr>
        <a:xfrm>
          <a:off x="5200650" y="67373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295275</xdr:colOff>
      <xdr:row>28</xdr:row>
      <xdr:rowOff>209550</xdr:rowOff>
    </xdr:to>
    <xdr:sp macro="" textlink="">
      <xdr:nvSpPr>
        <xdr:cNvPr id="57" name="59 Combinar">
          <a:extLst>
            <a:ext uri="{FF2B5EF4-FFF2-40B4-BE49-F238E27FC236}">
              <a16:creationId xmlns:a16="http://schemas.microsoft.com/office/drawing/2014/main" id="{96C3CD75-19FC-4EBA-B777-C594518C68EB}"/>
            </a:ext>
          </a:extLst>
        </xdr:cNvPr>
        <xdr:cNvSpPr/>
      </xdr:nvSpPr>
      <xdr:spPr>
        <a:xfrm>
          <a:off x="5200650" y="96774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29</xdr:row>
      <xdr:rowOff>95250</xdr:rowOff>
    </xdr:from>
    <xdr:to>
      <xdr:col>7</xdr:col>
      <xdr:colOff>295275</xdr:colOff>
      <xdr:row>29</xdr:row>
      <xdr:rowOff>266700</xdr:rowOff>
    </xdr:to>
    <xdr:sp macro="" textlink="">
      <xdr:nvSpPr>
        <xdr:cNvPr id="58" name="60 Combinar">
          <a:extLst>
            <a:ext uri="{FF2B5EF4-FFF2-40B4-BE49-F238E27FC236}">
              <a16:creationId xmlns:a16="http://schemas.microsoft.com/office/drawing/2014/main" id="{60CB16E8-8530-4ACF-B189-1778C679AB82}"/>
            </a:ext>
          </a:extLst>
        </xdr:cNvPr>
        <xdr:cNvSpPr/>
      </xdr:nvSpPr>
      <xdr:spPr>
        <a:xfrm>
          <a:off x="5200650" y="100838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33</xdr:row>
      <xdr:rowOff>38100</xdr:rowOff>
    </xdr:from>
    <xdr:to>
      <xdr:col>7</xdr:col>
      <xdr:colOff>295275</xdr:colOff>
      <xdr:row>33</xdr:row>
      <xdr:rowOff>209550</xdr:rowOff>
    </xdr:to>
    <xdr:sp macro="" textlink="">
      <xdr:nvSpPr>
        <xdr:cNvPr id="59" name="61 Combinar">
          <a:extLst>
            <a:ext uri="{FF2B5EF4-FFF2-40B4-BE49-F238E27FC236}">
              <a16:creationId xmlns:a16="http://schemas.microsoft.com/office/drawing/2014/main" id="{19653859-754F-4334-9BA8-CACE5F7FA450}"/>
            </a:ext>
          </a:extLst>
        </xdr:cNvPr>
        <xdr:cNvSpPr/>
      </xdr:nvSpPr>
      <xdr:spPr>
        <a:xfrm>
          <a:off x="5200650" y="117030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35</xdr:row>
      <xdr:rowOff>85725</xdr:rowOff>
    </xdr:from>
    <xdr:to>
      <xdr:col>7</xdr:col>
      <xdr:colOff>295275</xdr:colOff>
      <xdr:row>35</xdr:row>
      <xdr:rowOff>257175</xdr:rowOff>
    </xdr:to>
    <xdr:sp macro="" textlink="">
      <xdr:nvSpPr>
        <xdr:cNvPr id="60" name="62 Combinar">
          <a:extLst>
            <a:ext uri="{FF2B5EF4-FFF2-40B4-BE49-F238E27FC236}">
              <a16:creationId xmlns:a16="http://schemas.microsoft.com/office/drawing/2014/main" id="{C84B902B-D82C-4C34-8D8E-CD43D347DFE4}"/>
            </a:ext>
          </a:extLst>
        </xdr:cNvPr>
        <xdr:cNvSpPr/>
      </xdr:nvSpPr>
      <xdr:spPr>
        <a:xfrm>
          <a:off x="5200650" y="125444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37</xdr:row>
      <xdr:rowOff>38100</xdr:rowOff>
    </xdr:from>
    <xdr:to>
      <xdr:col>7</xdr:col>
      <xdr:colOff>295275</xdr:colOff>
      <xdr:row>37</xdr:row>
      <xdr:rowOff>209550</xdr:rowOff>
    </xdr:to>
    <xdr:sp macro="" textlink="">
      <xdr:nvSpPr>
        <xdr:cNvPr id="61" name="63 Combinar">
          <a:extLst>
            <a:ext uri="{FF2B5EF4-FFF2-40B4-BE49-F238E27FC236}">
              <a16:creationId xmlns:a16="http://schemas.microsoft.com/office/drawing/2014/main" id="{DDABB114-C2B4-4EB3-B33B-2DA692C692D2}"/>
            </a:ext>
          </a:extLst>
        </xdr:cNvPr>
        <xdr:cNvSpPr/>
      </xdr:nvSpPr>
      <xdr:spPr>
        <a:xfrm>
          <a:off x="5200650" y="131953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40</xdr:row>
      <xdr:rowOff>28575</xdr:rowOff>
    </xdr:from>
    <xdr:to>
      <xdr:col>3</xdr:col>
      <xdr:colOff>304800</xdr:colOff>
      <xdr:row>40</xdr:row>
      <xdr:rowOff>219075</xdr:rowOff>
    </xdr:to>
    <xdr:sp macro="" textlink="">
      <xdr:nvSpPr>
        <xdr:cNvPr id="62" name="64 Elipse">
          <a:extLst>
            <a:ext uri="{FF2B5EF4-FFF2-40B4-BE49-F238E27FC236}">
              <a16:creationId xmlns:a16="http://schemas.microsoft.com/office/drawing/2014/main" id="{B85D00E4-00C0-46FB-B170-FB24E832968A}"/>
            </a:ext>
          </a:extLst>
        </xdr:cNvPr>
        <xdr:cNvSpPr/>
      </xdr:nvSpPr>
      <xdr:spPr>
        <a:xfrm>
          <a:off x="3908425" y="144430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40</xdr:row>
      <xdr:rowOff>76200</xdr:rowOff>
    </xdr:from>
    <xdr:to>
      <xdr:col>4</xdr:col>
      <xdr:colOff>352425</xdr:colOff>
      <xdr:row>40</xdr:row>
      <xdr:rowOff>219075</xdr:rowOff>
    </xdr:to>
    <xdr:sp macro="" textlink="">
      <xdr:nvSpPr>
        <xdr:cNvPr id="63" name="65 Flecha derecha">
          <a:extLst>
            <a:ext uri="{FF2B5EF4-FFF2-40B4-BE49-F238E27FC236}">
              <a16:creationId xmlns:a16="http://schemas.microsoft.com/office/drawing/2014/main" id="{E37D03B3-D5AE-4F3F-94A4-620A60788147}"/>
            </a:ext>
          </a:extLst>
        </xdr:cNvPr>
        <xdr:cNvSpPr/>
      </xdr:nvSpPr>
      <xdr:spPr>
        <a:xfrm>
          <a:off x="4181475" y="144907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5</xdr:col>
      <xdr:colOff>304800</xdr:colOff>
      <xdr:row>40</xdr:row>
      <xdr:rowOff>200025</xdr:rowOff>
    </xdr:to>
    <xdr:sp macro="" textlink="">
      <xdr:nvSpPr>
        <xdr:cNvPr id="64" name="66 Rectángulo">
          <a:extLst>
            <a:ext uri="{FF2B5EF4-FFF2-40B4-BE49-F238E27FC236}">
              <a16:creationId xmlns:a16="http://schemas.microsoft.com/office/drawing/2014/main" id="{9AEDB381-7D9D-4EA4-A283-D9E175511A03}"/>
            </a:ext>
          </a:extLst>
        </xdr:cNvPr>
        <xdr:cNvSpPr/>
      </xdr:nvSpPr>
      <xdr:spPr>
        <a:xfrm>
          <a:off x="4549775" y="144621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40</xdr:row>
      <xdr:rowOff>47625</xdr:rowOff>
    </xdr:from>
    <xdr:to>
      <xdr:col>6</xdr:col>
      <xdr:colOff>314324</xdr:colOff>
      <xdr:row>40</xdr:row>
      <xdr:rowOff>190500</xdr:rowOff>
    </xdr:to>
    <xdr:sp macro="" textlink="">
      <xdr:nvSpPr>
        <xdr:cNvPr id="65" name="67 Retraso">
          <a:extLst>
            <a:ext uri="{FF2B5EF4-FFF2-40B4-BE49-F238E27FC236}">
              <a16:creationId xmlns:a16="http://schemas.microsoft.com/office/drawing/2014/main" id="{31F016E2-3754-41E2-82A1-F2E7931C4BEC}"/>
            </a:ext>
          </a:extLst>
        </xdr:cNvPr>
        <xdr:cNvSpPr/>
      </xdr:nvSpPr>
      <xdr:spPr>
        <a:xfrm>
          <a:off x="4851399" y="144621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40</xdr:row>
      <xdr:rowOff>38100</xdr:rowOff>
    </xdr:from>
    <xdr:to>
      <xdr:col>7</xdr:col>
      <xdr:colOff>295275</xdr:colOff>
      <xdr:row>40</xdr:row>
      <xdr:rowOff>209550</xdr:rowOff>
    </xdr:to>
    <xdr:sp macro="" textlink="">
      <xdr:nvSpPr>
        <xdr:cNvPr id="66" name="68 Combinar">
          <a:extLst>
            <a:ext uri="{FF2B5EF4-FFF2-40B4-BE49-F238E27FC236}">
              <a16:creationId xmlns:a16="http://schemas.microsoft.com/office/drawing/2014/main" id="{A953033F-49DE-4E7C-9A08-3B9826507DC2}"/>
            </a:ext>
          </a:extLst>
        </xdr:cNvPr>
        <xdr:cNvSpPr/>
      </xdr:nvSpPr>
      <xdr:spPr>
        <a:xfrm>
          <a:off x="5200650" y="144526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112619</xdr:colOff>
      <xdr:row>41</xdr:row>
      <xdr:rowOff>84604</xdr:rowOff>
    </xdr:from>
    <xdr:to>
      <xdr:col>3</xdr:col>
      <xdr:colOff>293594</xdr:colOff>
      <xdr:row>41</xdr:row>
      <xdr:rowOff>275104</xdr:rowOff>
    </xdr:to>
    <xdr:sp macro="" textlink="">
      <xdr:nvSpPr>
        <xdr:cNvPr id="67" name="69 Elipse">
          <a:extLst>
            <a:ext uri="{FF2B5EF4-FFF2-40B4-BE49-F238E27FC236}">
              <a16:creationId xmlns:a16="http://schemas.microsoft.com/office/drawing/2014/main" id="{F111DA56-F4ED-40E3-BF35-5EB0EA5D4CA4}"/>
            </a:ext>
          </a:extLst>
        </xdr:cNvPr>
        <xdr:cNvSpPr/>
      </xdr:nvSpPr>
      <xdr:spPr>
        <a:xfrm>
          <a:off x="3897219" y="14848354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55469</xdr:colOff>
      <xdr:row>41</xdr:row>
      <xdr:rowOff>132229</xdr:rowOff>
    </xdr:from>
    <xdr:to>
      <xdr:col>4</xdr:col>
      <xdr:colOff>303119</xdr:colOff>
      <xdr:row>41</xdr:row>
      <xdr:rowOff>275104</xdr:rowOff>
    </xdr:to>
    <xdr:sp macro="" textlink="">
      <xdr:nvSpPr>
        <xdr:cNvPr id="68" name="70 Flecha derecha">
          <a:extLst>
            <a:ext uri="{FF2B5EF4-FFF2-40B4-BE49-F238E27FC236}">
              <a16:creationId xmlns:a16="http://schemas.microsoft.com/office/drawing/2014/main" id="{629DE7DD-0D41-469C-AB7D-354CD5808C4E}"/>
            </a:ext>
          </a:extLst>
        </xdr:cNvPr>
        <xdr:cNvSpPr/>
      </xdr:nvSpPr>
      <xdr:spPr>
        <a:xfrm>
          <a:off x="4170269" y="14895979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93569</xdr:colOff>
      <xdr:row>41</xdr:row>
      <xdr:rowOff>103654</xdr:rowOff>
    </xdr:from>
    <xdr:to>
      <xdr:col>5</xdr:col>
      <xdr:colOff>293594</xdr:colOff>
      <xdr:row>41</xdr:row>
      <xdr:rowOff>256054</xdr:rowOff>
    </xdr:to>
    <xdr:sp macro="" textlink="">
      <xdr:nvSpPr>
        <xdr:cNvPr id="69" name="71 Rectángulo">
          <a:extLst>
            <a:ext uri="{FF2B5EF4-FFF2-40B4-BE49-F238E27FC236}">
              <a16:creationId xmlns:a16="http://schemas.microsoft.com/office/drawing/2014/main" id="{F5983B0C-F933-4D95-BFD2-E2D2E24890E2}"/>
            </a:ext>
          </a:extLst>
        </xdr:cNvPr>
        <xdr:cNvSpPr/>
      </xdr:nvSpPr>
      <xdr:spPr>
        <a:xfrm>
          <a:off x="4538569" y="14867404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64993</xdr:colOff>
      <xdr:row>41</xdr:row>
      <xdr:rowOff>103654</xdr:rowOff>
    </xdr:from>
    <xdr:to>
      <xdr:col>6</xdr:col>
      <xdr:colOff>303118</xdr:colOff>
      <xdr:row>41</xdr:row>
      <xdr:rowOff>246529</xdr:rowOff>
    </xdr:to>
    <xdr:sp macro="" textlink="">
      <xdr:nvSpPr>
        <xdr:cNvPr id="70" name="72 Retraso">
          <a:extLst>
            <a:ext uri="{FF2B5EF4-FFF2-40B4-BE49-F238E27FC236}">
              <a16:creationId xmlns:a16="http://schemas.microsoft.com/office/drawing/2014/main" id="{69B9149C-7429-4784-883F-BE48AAA1110A}"/>
            </a:ext>
          </a:extLst>
        </xdr:cNvPr>
        <xdr:cNvSpPr/>
      </xdr:nvSpPr>
      <xdr:spPr>
        <a:xfrm>
          <a:off x="4840193" y="14867404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84044</xdr:colOff>
      <xdr:row>41</xdr:row>
      <xdr:rowOff>94129</xdr:rowOff>
    </xdr:from>
    <xdr:to>
      <xdr:col>7</xdr:col>
      <xdr:colOff>284069</xdr:colOff>
      <xdr:row>41</xdr:row>
      <xdr:rowOff>265579</xdr:rowOff>
    </xdr:to>
    <xdr:sp macro="" textlink="">
      <xdr:nvSpPr>
        <xdr:cNvPr id="71" name="73 Combinar">
          <a:extLst>
            <a:ext uri="{FF2B5EF4-FFF2-40B4-BE49-F238E27FC236}">
              <a16:creationId xmlns:a16="http://schemas.microsoft.com/office/drawing/2014/main" id="{E4883892-F47B-4778-9894-7EE91E08B131}"/>
            </a:ext>
          </a:extLst>
        </xdr:cNvPr>
        <xdr:cNvSpPr/>
      </xdr:nvSpPr>
      <xdr:spPr>
        <a:xfrm>
          <a:off x="5189444" y="14857879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112620</xdr:colOff>
      <xdr:row>44</xdr:row>
      <xdr:rowOff>107016</xdr:rowOff>
    </xdr:from>
    <xdr:to>
      <xdr:col>3</xdr:col>
      <xdr:colOff>293595</xdr:colOff>
      <xdr:row>44</xdr:row>
      <xdr:rowOff>297516</xdr:rowOff>
    </xdr:to>
    <xdr:sp macro="" textlink="">
      <xdr:nvSpPr>
        <xdr:cNvPr id="72" name="74 Elipse">
          <a:extLst>
            <a:ext uri="{FF2B5EF4-FFF2-40B4-BE49-F238E27FC236}">
              <a16:creationId xmlns:a16="http://schemas.microsoft.com/office/drawing/2014/main" id="{74BBBC79-86B6-409F-A628-322A5C173FC3}"/>
            </a:ext>
          </a:extLst>
        </xdr:cNvPr>
        <xdr:cNvSpPr/>
      </xdr:nvSpPr>
      <xdr:spPr>
        <a:xfrm>
          <a:off x="3897220" y="1613441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55470</xdr:colOff>
      <xdr:row>44</xdr:row>
      <xdr:rowOff>154641</xdr:rowOff>
    </xdr:from>
    <xdr:to>
      <xdr:col>4</xdr:col>
      <xdr:colOff>303120</xdr:colOff>
      <xdr:row>44</xdr:row>
      <xdr:rowOff>297516</xdr:rowOff>
    </xdr:to>
    <xdr:sp macro="" textlink="">
      <xdr:nvSpPr>
        <xdr:cNvPr id="73" name="75 Flecha derecha">
          <a:extLst>
            <a:ext uri="{FF2B5EF4-FFF2-40B4-BE49-F238E27FC236}">
              <a16:creationId xmlns:a16="http://schemas.microsoft.com/office/drawing/2014/main" id="{81D4A18B-65F2-487A-BF0A-83243878284B}"/>
            </a:ext>
          </a:extLst>
        </xdr:cNvPr>
        <xdr:cNvSpPr/>
      </xdr:nvSpPr>
      <xdr:spPr>
        <a:xfrm>
          <a:off x="4170270" y="16182041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93570</xdr:colOff>
      <xdr:row>44</xdr:row>
      <xdr:rowOff>126066</xdr:rowOff>
    </xdr:from>
    <xdr:to>
      <xdr:col>5</xdr:col>
      <xdr:colOff>293595</xdr:colOff>
      <xdr:row>44</xdr:row>
      <xdr:rowOff>278466</xdr:rowOff>
    </xdr:to>
    <xdr:sp macro="" textlink="">
      <xdr:nvSpPr>
        <xdr:cNvPr id="74" name="76 Rectángulo">
          <a:extLst>
            <a:ext uri="{FF2B5EF4-FFF2-40B4-BE49-F238E27FC236}">
              <a16:creationId xmlns:a16="http://schemas.microsoft.com/office/drawing/2014/main" id="{8ADA383C-AD61-406E-AFC4-65FD476F0B58}"/>
            </a:ext>
          </a:extLst>
        </xdr:cNvPr>
        <xdr:cNvSpPr/>
      </xdr:nvSpPr>
      <xdr:spPr>
        <a:xfrm>
          <a:off x="4538570" y="1615346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64994</xdr:colOff>
      <xdr:row>44</xdr:row>
      <xdr:rowOff>126066</xdr:rowOff>
    </xdr:from>
    <xdr:to>
      <xdr:col>6</xdr:col>
      <xdr:colOff>303119</xdr:colOff>
      <xdr:row>44</xdr:row>
      <xdr:rowOff>268941</xdr:rowOff>
    </xdr:to>
    <xdr:sp macro="" textlink="">
      <xdr:nvSpPr>
        <xdr:cNvPr id="75" name="77 Retraso">
          <a:extLst>
            <a:ext uri="{FF2B5EF4-FFF2-40B4-BE49-F238E27FC236}">
              <a16:creationId xmlns:a16="http://schemas.microsoft.com/office/drawing/2014/main" id="{55F1AED7-F0B5-4039-8996-3E9C95E2DFD2}"/>
            </a:ext>
          </a:extLst>
        </xdr:cNvPr>
        <xdr:cNvSpPr/>
      </xdr:nvSpPr>
      <xdr:spPr>
        <a:xfrm>
          <a:off x="4840194" y="16153466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84045</xdr:colOff>
      <xdr:row>44</xdr:row>
      <xdr:rowOff>116541</xdr:rowOff>
    </xdr:from>
    <xdr:to>
      <xdr:col>7</xdr:col>
      <xdr:colOff>284070</xdr:colOff>
      <xdr:row>44</xdr:row>
      <xdr:rowOff>287991</xdr:rowOff>
    </xdr:to>
    <xdr:sp macro="" textlink="">
      <xdr:nvSpPr>
        <xdr:cNvPr id="76" name="78 Combinar">
          <a:extLst>
            <a:ext uri="{FF2B5EF4-FFF2-40B4-BE49-F238E27FC236}">
              <a16:creationId xmlns:a16="http://schemas.microsoft.com/office/drawing/2014/main" id="{983108E0-E155-4EFF-8DEC-54AA723D8D15}"/>
            </a:ext>
          </a:extLst>
        </xdr:cNvPr>
        <xdr:cNvSpPr/>
      </xdr:nvSpPr>
      <xdr:spPr>
        <a:xfrm>
          <a:off x="5189445" y="1614394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267091</xdr:colOff>
      <xdr:row>15</xdr:row>
      <xdr:rowOff>280824</xdr:rowOff>
    </xdr:from>
    <xdr:to>
      <xdr:col>5</xdr:col>
      <xdr:colOff>204788</xdr:colOff>
      <xdr:row>16</xdr:row>
      <xdr:rowOff>47625</xdr:rowOff>
    </xdr:to>
    <xdr:cxnSp macro="">
      <xdr:nvCxnSpPr>
        <xdr:cNvPr id="77" name="20 Conector recto">
          <a:extLst>
            <a:ext uri="{FF2B5EF4-FFF2-40B4-BE49-F238E27FC236}">
              <a16:creationId xmlns:a16="http://schemas.microsoft.com/office/drawing/2014/main" id="{B9E5DDCD-C0AD-4F10-9E31-B42A9F4ECF18}"/>
            </a:ext>
          </a:extLst>
        </xdr:cNvPr>
        <xdr:cNvCxnSpPr>
          <a:stCxn id="7" idx="5"/>
          <a:endCxn id="32" idx="0"/>
        </xdr:cNvCxnSpPr>
      </xdr:nvCxnSpPr>
      <xdr:spPr>
        <a:xfrm>
          <a:off x="4051691" y="4427374"/>
          <a:ext cx="598097" cy="1859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242888</xdr:colOff>
      <xdr:row>16</xdr:row>
      <xdr:rowOff>200025</xdr:rowOff>
    </xdr:from>
    <xdr:to>
      <xdr:col>5</xdr:col>
      <xdr:colOff>204788</xdr:colOff>
      <xdr:row>17</xdr:row>
      <xdr:rowOff>76200</xdr:rowOff>
    </xdr:to>
    <xdr:cxnSp macro="">
      <xdr:nvCxnSpPr>
        <xdr:cNvPr id="78" name="83 Conector recto">
          <a:extLst>
            <a:ext uri="{FF2B5EF4-FFF2-40B4-BE49-F238E27FC236}">
              <a16:creationId xmlns:a16="http://schemas.microsoft.com/office/drawing/2014/main" id="{E2BADECC-EB5C-4406-97BB-0DEB768D3C02}"/>
            </a:ext>
          </a:extLst>
        </xdr:cNvPr>
        <xdr:cNvCxnSpPr>
          <a:stCxn id="32" idx="2"/>
          <a:endCxn id="23" idx="0"/>
        </xdr:cNvCxnSpPr>
      </xdr:nvCxnSpPr>
      <xdr:spPr>
        <a:xfrm flipH="1">
          <a:off x="4357688" y="4765675"/>
          <a:ext cx="292100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17</xdr:row>
      <xdr:rowOff>219075</xdr:rowOff>
    </xdr:from>
    <xdr:to>
      <xdr:col>4</xdr:col>
      <xdr:colOff>242888</xdr:colOff>
      <xdr:row>18</xdr:row>
      <xdr:rowOff>56473</xdr:rowOff>
    </xdr:to>
    <xdr:cxnSp macro="">
      <xdr:nvCxnSpPr>
        <xdr:cNvPr id="79" name="89 Conector recto">
          <a:extLst>
            <a:ext uri="{FF2B5EF4-FFF2-40B4-BE49-F238E27FC236}">
              <a16:creationId xmlns:a16="http://schemas.microsoft.com/office/drawing/2014/main" id="{D1604687-ED59-459D-BC41-89950640AF15}"/>
            </a:ext>
          </a:extLst>
        </xdr:cNvPr>
        <xdr:cNvCxnSpPr>
          <a:stCxn id="23" idx="2"/>
          <a:endCxn id="10" idx="7"/>
        </xdr:cNvCxnSpPr>
      </xdr:nvCxnSpPr>
      <xdr:spPr>
        <a:xfrm flipH="1">
          <a:off x="4062897" y="5146675"/>
          <a:ext cx="294791" cy="18664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18</xdr:row>
      <xdr:rowOff>219075</xdr:rowOff>
    </xdr:from>
    <xdr:to>
      <xdr:col>7</xdr:col>
      <xdr:colOff>195263</xdr:colOff>
      <xdr:row>19</xdr:row>
      <xdr:rowOff>212351</xdr:rowOff>
    </xdr:to>
    <xdr:cxnSp macro="">
      <xdr:nvCxnSpPr>
        <xdr:cNvPr id="80" name="91 Conector recto">
          <a:extLst>
            <a:ext uri="{FF2B5EF4-FFF2-40B4-BE49-F238E27FC236}">
              <a16:creationId xmlns:a16="http://schemas.microsoft.com/office/drawing/2014/main" id="{77B4E93C-470D-419D-AFEE-EDF058321A4D}"/>
            </a:ext>
          </a:extLst>
        </xdr:cNvPr>
        <xdr:cNvCxnSpPr>
          <a:stCxn id="10" idx="4"/>
          <a:endCxn id="136" idx="0"/>
        </xdr:cNvCxnSpPr>
      </xdr:nvCxnSpPr>
      <xdr:spPr>
        <a:xfrm>
          <a:off x="3998913" y="5495925"/>
          <a:ext cx="1301750" cy="3425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242888</xdr:colOff>
      <xdr:row>20</xdr:row>
      <xdr:rowOff>219075</xdr:rowOff>
    </xdr:from>
    <xdr:to>
      <xdr:col>7</xdr:col>
      <xdr:colOff>195263</xdr:colOff>
      <xdr:row>21</xdr:row>
      <xdr:rowOff>38100</xdr:rowOff>
    </xdr:to>
    <xdr:cxnSp macro="">
      <xdr:nvCxnSpPr>
        <xdr:cNvPr id="81" name="100 Conector recto">
          <a:extLst>
            <a:ext uri="{FF2B5EF4-FFF2-40B4-BE49-F238E27FC236}">
              <a16:creationId xmlns:a16="http://schemas.microsoft.com/office/drawing/2014/main" id="{01809A0E-430B-474B-8DFE-A2F7CF9DFD4C}"/>
            </a:ext>
          </a:extLst>
        </xdr:cNvPr>
        <xdr:cNvCxnSpPr>
          <a:stCxn id="25" idx="2"/>
          <a:endCxn id="56" idx="0"/>
        </xdr:cNvCxnSpPr>
      </xdr:nvCxnSpPr>
      <xdr:spPr>
        <a:xfrm>
          <a:off x="4357688" y="6435725"/>
          <a:ext cx="942975" cy="301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268772</xdr:colOff>
      <xdr:row>28</xdr:row>
      <xdr:rowOff>219075</xdr:rowOff>
    </xdr:from>
    <xdr:to>
      <xdr:col>4</xdr:col>
      <xdr:colOff>242888</xdr:colOff>
      <xdr:row>29</xdr:row>
      <xdr:rowOff>151723</xdr:rowOff>
    </xdr:to>
    <xdr:cxnSp macro="">
      <xdr:nvCxnSpPr>
        <xdr:cNvPr id="82" name="104 Conector recto">
          <a:extLst>
            <a:ext uri="{FF2B5EF4-FFF2-40B4-BE49-F238E27FC236}">
              <a16:creationId xmlns:a16="http://schemas.microsoft.com/office/drawing/2014/main" id="{198A047F-2B43-40B4-9162-D9FC080BC9A8}"/>
            </a:ext>
          </a:extLst>
        </xdr:cNvPr>
        <xdr:cNvCxnSpPr>
          <a:stCxn id="27" idx="2"/>
          <a:endCxn id="14" idx="7"/>
        </xdr:cNvCxnSpPr>
      </xdr:nvCxnSpPr>
      <xdr:spPr>
        <a:xfrm flipH="1">
          <a:off x="4053372" y="9858375"/>
          <a:ext cx="304316" cy="28189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214314</xdr:colOff>
      <xdr:row>33</xdr:row>
      <xdr:rowOff>252205</xdr:rowOff>
    </xdr:from>
    <xdr:to>
      <xdr:col>3</xdr:col>
      <xdr:colOff>225519</xdr:colOff>
      <xdr:row>34</xdr:row>
      <xdr:rowOff>128940</xdr:rowOff>
    </xdr:to>
    <xdr:cxnSp macro="">
      <xdr:nvCxnSpPr>
        <xdr:cNvPr id="83" name="112 Conector recto">
          <a:extLst>
            <a:ext uri="{FF2B5EF4-FFF2-40B4-BE49-F238E27FC236}">
              <a16:creationId xmlns:a16="http://schemas.microsoft.com/office/drawing/2014/main" id="{9DB97AB6-D042-4EF2-BCCB-59C74E2D3995}"/>
            </a:ext>
          </a:extLst>
        </xdr:cNvPr>
        <xdr:cNvCxnSpPr>
          <a:stCxn id="15" idx="4"/>
          <a:endCxn id="139" idx="0"/>
        </xdr:cNvCxnSpPr>
      </xdr:nvCxnSpPr>
      <xdr:spPr>
        <a:xfrm>
          <a:off x="3998914" y="11917155"/>
          <a:ext cx="11205" cy="22598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36</xdr:row>
      <xdr:rowOff>247650</xdr:rowOff>
    </xdr:from>
    <xdr:to>
      <xdr:col>3</xdr:col>
      <xdr:colOff>214313</xdr:colOff>
      <xdr:row>37</xdr:row>
      <xdr:rowOff>28575</xdr:rowOff>
    </xdr:to>
    <xdr:cxnSp macro="">
      <xdr:nvCxnSpPr>
        <xdr:cNvPr id="84" name="115 Conector recto">
          <a:extLst>
            <a:ext uri="{FF2B5EF4-FFF2-40B4-BE49-F238E27FC236}">
              <a16:creationId xmlns:a16="http://schemas.microsoft.com/office/drawing/2014/main" id="{D0E0EC77-7BB1-4E44-90A5-48470741BF24}"/>
            </a:ext>
          </a:extLst>
        </xdr:cNvPr>
        <xdr:cNvCxnSpPr>
          <a:stCxn id="181" idx="4"/>
          <a:endCxn id="17" idx="0"/>
        </xdr:cNvCxnSpPr>
      </xdr:nvCxnSpPr>
      <xdr:spPr>
        <a:xfrm>
          <a:off x="3998913" y="13055600"/>
          <a:ext cx="0" cy="1301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45</xdr:row>
      <xdr:rowOff>28575</xdr:rowOff>
    </xdr:from>
    <xdr:to>
      <xdr:col>3</xdr:col>
      <xdr:colOff>304800</xdr:colOff>
      <xdr:row>45</xdr:row>
      <xdr:rowOff>219075</xdr:rowOff>
    </xdr:to>
    <xdr:sp macro="" textlink="">
      <xdr:nvSpPr>
        <xdr:cNvPr id="85" name="116 Elipse">
          <a:extLst>
            <a:ext uri="{FF2B5EF4-FFF2-40B4-BE49-F238E27FC236}">
              <a16:creationId xmlns:a16="http://schemas.microsoft.com/office/drawing/2014/main" id="{07499145-EF98-4F60-92FC-C2B1EE1B9A3D}"/>
            </a:ext>
          </a:extLst>
        </xdr:cNvPr>
        <xdr:cNvSpPr/>
      </xdr:nvSpPr>
      <xdr:spPr>
        <a:xfrm>
          <a:off x="3908425" y="16513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45</xdr:row>
      <xdr:rowOff>76200</xdr:rowOff>
    </xdr:from>
    <xdr:to>
      <xdr:col>4</xdr:col>
      <xdr:colOff>352425</xdr:colOff>
      <xdr:row>45</xdr:row>
      <xdr:rowOff>219075</xdr:rowOff>
    </xdr:to>
    <xdr:sp macro="" textlink="">
      <xdr:nvSpPr>
        <xdr:cNvPr id="86" name="117 Flecha derecha">
          <a:extLst>
            <a:ext uri="{FF2B5EF4-FFF2-40B4-BE49-F238E27FC236}">
              <a16:creationId xmlns:a16="http://schemas.microsoft.com/office/drawing/2014/main" id="{EF56F7C3-97D8-4A9D-BF66-4421E1DD2118}"/>
            </a:ext>
          </a:extLst>
        </xdr:cNvPr>
        <xdr:cNvSpPr/>
      </xdr:nvSpPr>
      <xdr:spPr>
        <a:xfrm>
          <a:off x="4181475" y="165608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45</xdr:row>
      <xdr:rowOff>47625</xdr:rowOff>
    </xdr:from>
    <xdr:to>
      <xdr:col>5</xdr:col>
      <xdr:colOff>304800</xdr:colOff>
      <xdr:row>45</xdr:row>
      <xdr:rowOff>200025</xdr:rowOff>
    </xdr:to>
    <xdr:sp macro="" textlink="">
      <xdr:nvSpPr>
        <xdr:cNvPr id="87" name="118 Rectángulo">
          <a:extLst>
            <a:ext uri="{FF2B5EF4-FFF2-40B4-BE49-F238E27FC236}">
              <a16:creationId xmlns:a16="http://schemas.microsoft.com/office/drawing/2014/main" id="{C2D58F00-F470-4A0F-B4FD-99627DC6E216}"/>
            </a:ext>
          </a:extLst>
        </xdr:cNvPr>
        <xdr:cNvSpPr/>
      </xdr:nvSpPr>
      <xdr:spPr>
        <a:xfrm>
          <a:off x="4549775" y="165322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45</xdr:row>
      <xdr:rowOff>47625</xdr:rowOff>
    </xdr:from>
    <xdr:to>
      <xdr:col>6</xdr:col>
      <xdr:colOff>314324</xdr:colOff>
      <xdr:row>45</xdr:row>
      <xdr:rowOff>190500</xdr:rowOff>
    </xdr:to>
    <xdr:sp macro="" textlink="">
      <xdr:nvSpPr>
        <xdr:cNvPr id="88" name="119 Retraso">
          <a:extLst>
            <a:ext uri="{FF2B5EF4-FFF2-40B4-BE49-F238E27FC236}">
              <a16:creationId xmlns:a16="http://schemas.microsoft.com/office/drawing/2014/main" id="{140710BD-9AD4-4AC3-B238-2A38BBF1E37E}"/>
            </a:ext>
          </a:extLst>
        </xdr:cNvPr>
        <xdr:cNvSpPr/>
      </xdr:nvSpPr>
      <xdr:spPr>
        <a:xfrm>
          <a:off x="4851399" y="165322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45</xdr:row>
      <xdr:rowOff>38100</xdr:rowOff>
    </xdr:from>
    <xdr:to>
      <xdr:col>7</xdr:col>
      <xdr:colOff>295275</xdr:colOff>
      <xdr:row>45</xdr:row>
      <xdr:rowOff>209550</xdr:rowOff>
    </xdr:to>
    <xdr:sp macro="" textlink="">
      <xdr:nvSpPr>
        <xdr:cNvPr id="89" name="120 Combinar">
          <a:extLst>
            <a:ext uri="{FF2B5EF4-FFF2-40B4-BE49-F238E27FC236}">
              <a16:creationId xmlns:a16="http://schemas.microsoft.com/office/drawing/2014/main" id="{5DCBB887-EBB6-4AB3-8455-65B1B1B92343}"/>
            </a:ext>
          </a:extLst>
        </xdr:cNvPr>
        <xdr:cNvSpPr/>
      </xdr:nvSpPr>
      <xdr:spPr>
        <a:xfrm>
          <a:off x="5200650" y="165227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212352</xdr:colOff>
      <xdr:row>37</xdr:row>
      <xdr:rowOff>219075</xdr:rowOff>
    </xdr:from>
    <xdr:to>
      <xdr:col>3</xdr:col>
      <xdr:colOff>214313</xdr:colOff>
      <xdr:row>38</xdr:row>
      <xdr:rowOff>156322</xdr:rowOff>
    </xdr:to>
    <xdr:cxnSp macro="">
      <xdr:nvCxnSpPr>
        <xdr:cNvPr id="90" name="122 Conector recto">
          <a:extLst>
            <a:ext uri="{FF2B5EF4-FFF2-40B4-BE49-F238E27FC236}">
              <a16:creationId xmlns:a16="http://schemas.microsoft.com/office/drawing/2014/main" id="{72F83B8D-A2A5-44E4-9640-BA5D0F2734C4}"/>
            </a:ext>
          </a:extLst>
        </xdr:cNvPr>
        <xdr:cNvCxnSpPr>
          <a:stCxn id="17" idx="4"/>
          <a:endCxn id="145" idx="0"/>
        </xdr:cNvCxnSpPr>
      </xdr:nvCxnSpPr>
      <xdr:spPr>
        <a:xfrm flipH="1">
          <a:off x="3996952" y="13376275"/>
          <a:ext cx="1961" cy="28649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267091</xdr:colOff>
      <xdr:row>40</xdr:row>
      <xdr:rowOff>219075</xdr:rowOff>
    </xdr:from>
    <xdr:to>
      <xdr:col>4</xdr:col>
      <xdr:colOff>242888</xdr:colOff>
      <xdr:row>41</xdr:row>
      <xdr:rowOff>112502</xdr:rowOff>
    </xdr:to>
    <xdr:cxnSp macro="">
      <xdr:nvCxnSpPr>
        <xdr:cNvPr id="91" name="124 Conector recto">
          <a:extLst>
            <a:ext uri="{FF2B5EF4-FFF2-40B4-BE49-F238E27FC236}">
              <a16:creationId xmlns:a16="http://schemas.microsoft.com/office/drawing/2014/main" id="{1ACAB267-1166-4845-981B-77B1777E27AF}"/>
            </a:ext>
          </a:extLst>
        </xdr:cNvPr>
        <xdr:cNvCxnSpPr>
          <a:stCxn id="63" idx="2"/>
          <a:endCxn id="67" idx="7"/>
        </xdr:cNvCxnSpPr>
      </xdr:nvCxnSpPr>
      <xdr:spPr>
        <a:xfrm flipH="1">
          <a:off x="4051691" y="14633575"/>
          <a:ext cx="305997" cy="24267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203107</xdr:colOff>
      <xdr:row>41</xdr:row>
      <xdr:rowOff>275104</xdr:rowOff>
    </xdr:from>
    <xdr:to>
      <xdr:col>3</xdr:col>
      <xdr:colOff>204788</xdr:colOff>
      <xdr:row>42</xdr:row>
      <xdr:rowOff>95250</xdr:rowOff>
    </xdr:to>
    <xdr:cxnSp macro="">
      <xdr:nvCxnSpPr>
        <xdr:cNvPr id="92" name="126 Conector recto">
          <a:extLst>
            <a:ext uri="{FF2B5EF4-FFF2-40B4-BE49-F238E27FC236}">
              <a16:creationId xmlns:a16="http://schemas.microsoft.com/office/drawing/2014/main" id="{6FAE3FC4-692B-4503-A1A4-64ACDEBE1CCB}"/>
            </a:ext>
          </a:extLst>
        </xdr:cNvPr>
        <xdr:cNvCxnSpPr>
          <a:stCxn id="67" idx="4"/>
          <a:endCxn id="187" idx="0"/>
        </xdr:cNvCxnSpPr>
      </xdr:nvCxnSpPr>
      <xdr:spPr>
        <a:xfrm>
          <a:off x="3987707" y="15038854"/>
          <a:ext cx="1681" cy="20114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46</xdr:row>
      <xdr:rowOff>28575</xdr:rowOff>
    </xdr:from>
    <xdr:to>
      <xdr:col>3</xdr:col>
      <xdr:colOff>304800</xdr:colOff>
      <xdr:row>46</xdr:row>
      <xdr:rowOff>219075</xdr:rowOff>
    </xdr:to>
    <xdr:sp macro="" textlink="">
      <xdr:nvSpPr>
        <xdr:cNvPr id="93" name="127 Elipse">
          <a:extLst>
            <a:ext uri="{FF2B5EF4-FFF2-40B4-BE49-F238E27FC236}">
              <a16:creationId xmlns:a16="http://schemas.microsoft.com/office/drawing/2014/main" id="{22A7B804-6049-4178-B786-460046F15EC7}"/>
            </a:ext>
          </a:extLst>
        </xdr:cNvPr>
        <xdr:cNvSpPr/>
      </xdr:nvSpPr>
      <xdr:spPr>
        <a:xfrm>
          <a:off x="3908425" y="168624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46</xdr:row>
      <xdr:rowOff>76200</xdr:rowOff>
    </xdr:from>
    <xdr:to>
      <xdr:col>4</xdr:col>
      <xdr:colOff>352425</xdr:colOff>
      <xdr:row>46</xdr:row>
      <xdr:rowOff>219075</xdr:rowOff>
    </xdr:to>
    <xdr:sp macro="" textlink="">
      <xdr:nvSpPr>
        <xdr:cNvPr id="94" name="128 Flecha derecha">
          <a:extLst>
            <a:ext uri="{FF2B5EF4-FFF2-40B4-BE49-F238E27FC236}">
              <a16:creationId xmlns:a16="http://schemas.microsoft.com/office/drawing/2014/main" id="{A4FA5A6F-8A74-4FDA-B175-63ABB0CA0FDF}"/>
            </a:ext>
          </a:extLst>
        </xdr:cNvPr>
        <xdr:cNvSpPr/>
      </xdr:nvSpPr>
      <xdr:spPr>
        <a:xfrm>
          <a:off x="4181475" y="169100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46</xdr:row>
      <xdr:rowOff>47625</xdr:rowOff>
    </xdr:from>
    <xdr:to>
      <xdr:col>5</xdr:col>
      <xdr:colOff>304800</xdr:colOff>
      <xdr:row>46</xdr:row>
      <xdr:rowOff>200025</xdr:rowOff>
    </xdr:to>
    <xdr:sp macro="" textlink="">
      <xdr:nvSpPr>
        <xdr:cNvPr id="95" name="129 Rectángulo">
          <a:extLst>
            <a:ext uri="{FF2B5EF4-FFF2-40B4-BE49-F238E27FC236}">
              <a16:creationId xmlns:a16="http://schemas.microsoft.com/office/drawing/2014/main" id="{B5C91FB1-DAC2-4A97-9505-5581FD30501F}"/>
            </a:ext>
          </a:extLst>
        </xdr:cNvPr>
        <xdr:cNvSpPr/>
      </xdr:nvSpPr>
      <xdr:spPr>
        <a:xfrm>
          <a:off x="4549775" y="168814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46</xdr:row>
      <xdr:rowOff>47625</xdr:rowOff>
    </xdr:from>
    <xdr:to>
      <xdr:col>6</xdr:col>
      <xdr:colOff>314324</xdr:colOff>
      <xdr:row>46</xdr:row>
      <xdr:rowOff>190500</xdr:rowOff>
    </xdr:to>
    <xdr:sp macro="" textlink="">
      <xdr:nvSpPr>
        <xdr:cNvPr id="96" name="130 Retraso">
          <a:extLst>
            <a:ext uri="{FF2B5EF4-FFF2-40B4-BE49-F238E27FC236}">
              <a16:creationId xmlns:a16="http://schemas.microsoft.com/office/drawing/2014/main" id="{08EF759D-AEE4-4649-B0BA-4A501716E46C}"/>
            </a:ext>
          </a:extLst>
        </xdr:cNvPr>
        <xdr:cNvSpPr/>
      </xdr:nvSpPr>
      <xdr:spPr>
        <a:xfrm>
          <a:off x="4851399" y="168814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46</xdr:row>
      <xdr:rowOff>38100</xdr:rowOff>
    </xdr:from>
    <xdr:to>
      <xdr:col>7</xdr:col>
      <xdr:colOff>295275</xdr:colOff>
      <xdr:row>46</xdr:row>
      <xdr:rowOff>209550</xdr:rowOff>
    </xdr:to>
    <xdr:sp macro="" textlink="">
      <xdr:nvSpPr>
        <xdr:cNvPr id="97" name="131 Combinar">
          <a:extLst>
            <a:ext uri="{FF2B5EF4-FFF2-40B4-BE49-F238E27FC236}">
              <a16:creationId xmlns:a16="http://schemas.microsoft.com/office/drawing/2014/main" id="{B4F1FB90-DFE8-4FF6-9D0B-536AF61B94A1}"/>
            </a:ext>
          </a:extLst>
        </xdr:cNvPr>
        <xdr:cNvSpPr/>
      </xdr:nvSpPr>
      <xdr:spPr>
        <a:xfrm>
          <a:off x="5200650" y="168719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47</xdr:row>
      <xdr:rowOff>28575</xdr:rowOff>
    </xdr:from>
    <xdr:to>
      <xdr:col>3</xdr:col>
      <xdr:colOff>304800</xdr:colOff>
      <xdr:row>47</xdr:row>
      <xdr:rowOff>219075</xdr:rowOff>
    </xdr:to>
    <xdr:sp macro="" textlink="">
      <xdr:nvSpPr>
        <xdr:cNvPr id="98" name="132 Elipse">
          <a:extLst>
            <a:ext uri="{FF2B5EF4-FFF2-40B4-BE49-F238E27FC236}">
              <a16:creationId xmlns:a16="http://schemas.microsoft.com/office/drawing/2014/main" id="{F45EE800-5A5C-4C9E-BF81-A255ADE06D4B}"/>
            </a:ext>
          </a:extLst>
        </xdr:cNvPr>
        <xdr:cNvSpPr/>
      </xdr:nvSpPr>
      <xdr:spPr>
        <a:xfrm>
          <a:off x="3908425" y="172116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47</xdr:row>
      <xdr:rowOff>76200</xdr:rowOff>
    </xdr:from>
    <xdr:to>
      <xdr:col>4</xdr:col>
      <xdr:colOff>352425</xdr:colOff>
      <xdr:row>47</xdr:row>
      <xdr:rowOff>219075</xdr:rowOff>
    </xdr:to>
    <xdr:sp macro="" textlink="">
      <xdr:nvSpPr>
        <xdr:cNvPr id="99" name="133 Flecha derecha">
          <a:extLst>
            <a:ext uri="{FF2B5EF4-FFF2-40B4-BE49-F238E27FC236}">
              <a16:creationId xmlns:a16="http://schemas.microsoft.com/office/drawing/2014/main" id="{ABB73352-267F-4B10-8AB7-D997D3DB302E}"/>
            </a:ext>
          </a:extLst>
        </xdr:cNvPr>
        <xdr:cNvSpPr/>
      </xdr:nvSpPr>
      <xdr:spPr>
        <a:xfrm>
          <a:off x="4181475" y="172593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47</xdr:row>
      <xdr:rowOff>47625</xdr:rowOff>
    </xdr:from>
    <xdr:to>
      <xdr:col>5</xdr:col>
      <xdr:colOff>304800</xdr:colOff>
      <xdr:row>47</xdr:row>
      <xdr:rowOff>200025</xdr:rowOff>
    </xdr:to>
    <xdr:sp macro="" textlink="">
      <xdr:nvSpPr>
        <xdr:cNvPr id="100" name="134 Rectángulo">
          <a:extLst>
            <a:ext uri="{FF2B5EF4-FFF2-40B4-BE49-F238E27FC236}">
              <a16:creationId xmlns:a16="http://schemas.microsoft.com/office/drawing/2014/main" id="{62BC5D18-DFC8-445F-B27F-1ADC34F13726}"/>
            </a:ext>
          </a:extLst>
        </xdr:cNvPr>
        <xdr:cNvSpPr/>
      </xdr:nvSpPr>
      <xdr:spPr>
        <a:xfrm>
          <a:off x="4549775" y="172307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47</xdr:row>
      <xdr:rowOff>47625</xdr:rowOff>
    </xdr:from>
    <xdr:to>
      <xdr:col>6</xdr:col>
      <xdr:colOff>314324</xdr:colOff>
      <xdr:row>47</xdr:row>
      <xdr:rowOff>190500</xdr:rowOff>
    </xdr:to>
    <xdr:sp macro="" textlink="">
      <xdr:nvSpPr>
        <xdr:cNvPr id="101" name="135 Retraso">
          <a:extLst>
            <a:ext uri="{FF2B5EF4-FFF2-40B4-BE49-F238E27FC236}">
              <a16:creationId xmlns:a16="http://schemas.microsoft.com/office/drawing/2014/main" id="{65243B25-DC67-4A04-A91D-5C8E47682AC8}"/>
            </a:ext>
          </a:extLst>
        </xdr:cNvPr>
        <xdr:cNvSpPr/>
      </xdr:nvSpPr>
      <xdr:spPr>
        <a:xfrm>
          <a:off x="4851399" y="172307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47</xdr:row>
      <xdr:rowOff>38100</xdr:rowOff>
    </xdr:from>
    <xdr:to>
      <xdr:col>7</xdr:col>
      <xdr:colOff>295275</xdr:colOff>
      <xdr:row>47</xdr:row>
      <xdr:rowOff>209550</xdr:rowOff>
    </xdr:to>
    <xdr:sp macro="" textlink="">
      <xdr:nvSpPr>
        <xdr:cNvPr id="102" name="136 Combinar">
          <a:extLst>
            <a:ext uri="{FF2B5EF4-FFF2-40B4-BE49-F238E27FC236}">
              <a16:creationId xmlns:a16="http://schemas.microsoft.com/office/drawing/2014/main" id="{2D4A107C-C907-45E8-A709-AB6755EF0375}"/>
            </a:ext>
          </a:extLst>
        </xdr:cNvPr>
        <xdr:cNvSpPr/>
      </xdr:nvSpPr>
      <xdr:spPr>
        <a:xfrm>
          <a:off x="5200650" y="172212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48</xdr:row>
      <xdr:rowOff>28575</xdr:rowOff>
    </xdr:from>
    <xdr:to>
      <xdr:col>3</xdr:col>
      <xdr:colOff>304800</xdr:colOff>
      <xdr:row>48</xdr:row>
      <xdr:rowOff>219075</xdr:rowOff>
    </xdr:to>
    <xdr:sp macro="" textlink="">
      <xdr:nvSpPr>
        <xdr:cNvPr id="103" name="152 Elipse">
          <a:extLst>
            <a:ext uri="{FF2B5EF4-FFF2-40B4-BE49-F238E27FC236}">
              <a16:creationId xmlns:a16="http://schemas.microsoft.com/office/drawing/2014/main" id="{14F73889-7218-4760-A456-1D148FB3D9AE}"/>
            </a:ext>
          </a:extLst>
        </xdr:cNvPr>
        <xdr:cNvSpPr/>
      </xdr:nvSpPr>
      <xdr:spPr>
        <a:xfrm>
          <a:off x="3908425" y="175609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48</xdr:row>
      <xdr:rowOff>76200</xdr:rowOff>
    </xdr:from>
    <xdr:to>
      <xdr:col>4</xdr:col>
      <xdr:colOff>352425</xdr:colOff>
      <xdr:row>48</xdr:row>
      <xdr:rowOff>219075</xdr:rowOff>
    </xdr:to>
    <xdr:sp macro="" textlink="">
      <xdr:nvSpPr>
        <xdr:cNvPr id="104" name="153 Flecha derecha">
          <a:extLst>
            <a:ext uri="{FF2B5EF4-FFF2-40B4-BE49-F238E27FC236}">
              <a16:creationId xmlns:a16="http://schemas.microsoft.com/office/drawing/2014/main" id="{771290B3-BDD7-4C71-88D3-C9D1F27053AD}"/>
            </a:ext>
          </a:extLst>
        </xdr:cNvPr>
        <xdr:cNvSpPr/>
      </xdr:nvSpPr>
      <xdr:spPr>
        <a:xfrm>
          <a:off x="4181475" y="176085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48</xdr:row>
      <xdr:rowOff>47625</xdr:rowOff>
    </xdr:from>
    <xdr:to>
      <xdr:col>5</xdr:col>
      <xdr:colOff>304800</xdr:colOff>
      <xdr:row>48</xdr:row>
      <xdr:rowOff>200025</xdr:rowOff>
    </xdr:to>
    <xdr:sp macro="" textlink="">
      <xdr:nvSpPr>
        <xdr:cNvPr id="105" name="154 Rectángulo">
          <a:extLst>
            <a:ext uri="{FF2B5EF4-FFF2-40B4-BE49-F238E27FC236}">
              <a16:creationId xmlns:a16="http://schemas.microsoft.com/office/drawing/2014/main" id="{02B447DF-D453-46E4-9EE8-F92A5DD2E575}"/>
            </a:ext>
          </a:extLst>
        </xdr:cNvPr>
        <xdr:cNvSpPr/>
      </xdr:nvSpPr>
      <xdr:spPr>
        <a:xfrm>
          <a:off x="4549775" y="175799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48</xdr:row>
      <xdr:rowOff>47625</xdr:rowOff>
    </xdr:from>
    <xdr:to>
      <xdr:col>6</xdr:col>
      <xdr:colOff>314324</xdr:colOff>
      <xdr:row>48</xdr:row>
      <xdr:rowOff>190500</xdr:rowOff>
    </xdr:to>
    <xdr:sp macro="" textlink="">
      <xdr:nvSpPr>
        <xdr:cNvPr id="106" name="155 Retraso">
          <a:extLst>
            <a:ext uri="{FF2B5EF4-FFF2-40B4-BE49-F238E27FC236}">
              <a16:creationId xmlns:a16="http://schemas.microsoft.com/office/drawing/2014/main" id="{E4587D21-2A8D-42FD-865B-B029AE6E5F10}"/>
            </a:ext>
          </a:extLst>
        </xdr:cNvPr>
        <xdr:cNvSpPr/>
      </xdr:nvSpPr>
      <xdr:spPr>
        <a:xfrm>
          <a:off x="4851399" y="175799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48</xdr:row>
      <xdr:rowOff>49306</xdr:rowOff>
    </xdr:from>
    <xdr:to>
      <xdr:col>7</xdr:col>
      <xdr:colOff>295275</xdr:colOff>
      <xdr:row>48</xdr:row>
      <xdr:rowOff>220756</xdr:rowOff>
    </xdr:to>
    <xdr:sp macro="" textlink="">
      <xdr:nvSpPr>
        <xdr:cNvPr id="107" name="156 Combinar">
          <a:extLst>
            <a:ext uri="{FF2B5EF4-FFF2-40B4-BE49-F238E27FC236}">
              <a16:creationId xmlns:a16="http://schemas.microsoft.com/office/drawing/2014/main" id="{E5B83563-127F-4F6D-8D35-EDB796BCCB7F}"/>
            </a:ext>
          </a:extLst>
        </xdr:cNvPr>
        <xdr:cNvSpPr/>
      </xdr:nvSpPr>
      <xdr:spPr>
        <a:xfrm>
          <a:off x="5200650" y="17581656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278297</xdr:colOff>
      <xdr:row>44</xdr:row>
      <xdr:rowOff>297516</xdr:rowOff>
    </xdr:from>
    <xdr:to>
      <xdr:col>4</xdr:col>
      <xdr:colOff>231683</xdr:colOff>
      <xdr:row>45</xdr:row>
      <xdr:rowOff>56473</xdr:rowOff>
    </xdr:to>
    <xdr:cxnSp macro="">
      <xdr:nvCxnSpPr>
        <xdr:cNvPr id="108" name="267 Conector recto">
          <a:extLst>
            <a:ext uri="{FF2B5EF4-FFF2-40B4-BE49-F238E27FC236}">
              <a16:creationId xmlns:a16="http://schemas.microsoft.com/office/drawing/2014/main" id="{458F7A30-CE96-4C06-878C-DE0BEB52D42B}"/>
            </a:ext>
          </a:extLst>
        </xdr:cNvPr>
        <xdr:cNvCxnSpPr>
          <a:stCxn id="73" idx="2"/>
          <a:endCxn id="85" idx="7"/>
        </xdr:cNvCxnSpPr>
      </xdr:nvCxnSpPr>
      <xdr:spPr>
        <a:xfrm flipH="1">
          <a:off x="4062897" y="16324916"/>
          <a:ext cx="283586" cy="21615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45</xdr:row>
      <xdr:rowOff>191177</xdr:rowOff>
    </xdr:from>
    <xdr:to>
      <xdr:col>4</xdr:col>
      <xdr:colOff>242888</xdr:colOff>
      <xdr:row>46</xdr:row>
      <xdr:rowOff>76200</xdr:rowOff>
    </xdr:to>
    <xdr:cxnSp macro="">
      <xdr:nvCxnSpPr>
        <xdr:cNvPr id="109" name="269 Conector recto">
          <a:extLst>
            <a:ext uri="{FF2B5EF4-FFF2-40B4-BE49-F238E27FC236}">
              <a16:creationId xmlns:a16="http://schemas.microsoft.com/office/drawing/2014/main" id="{31596A9C-8E51-40FD-BD77-4C78A9E2731F}"/>
            </a:ext>
          </a:extLst>
        </xdr:cNvPr>
        <xdr:cNvCxnSpPr>
          <a:stCxn id="85" idx="5"/>
          <a:endCxn id="94" idx="0"/>
        </xdr:cNvCxnSpPr>
      </xdr:nvCxnSpPr>
      <xdr:spPr>
        <a:xfrm>
          <a:off x="4062897" y="16675777"/>
          <a:ext cx="294791" cy="2342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46</xdr:row>
      <xdr:rowOff>219075</xdr:rowOff>
    </xdr:from>
    <xdr:to>
      <xdr:col>4</xdr:col>
      <xdr:colOff>242888</xdr:colOff>
      <xdr:row>47</xdr:row>
      <xdr:rowOff>56473</xdr:rowOff>
    </xdr:to>
    <xdr:cxnSp macro="">
      <xdr:nvCxnSpPr>
        <xdr:cNvPr id="110" name="271 Conector recto">
          <a:extLst>
            <a:ext uri="{FF2B5EF4-FFF2-40B4-BE49-F238E27FC236}">
              <a16:creationId xmlns:a16="http://schemas.microsoft.com/office/drawing/2014/main" id="{E3166376-F371-4614-B5FA-C49FD2950D19}"/>
            </a:ext>
          </a:extLst>
        </xdr:cNvPr>
        <xdr:cNvCxnSpPr>
          <a:stCxn id="94" idx="2"/>
          <a:endCxn id="98" idx="7"/>
        </xdr:cNvCxnSpPr>
      </xdr:nvCxnSpPr>
      <xdr:spPr>
        <a:xfrm flipH="1">
          <a:off x="4062897" y="17052925"/>
          <a:ext cx="294791" cy="18664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47</xdr:row>
      <xdr:rowOff>219075</xdr:rowOff>
    </xdr:from>
    <xdr:to>
      <xdr:col>7</xdr:col>
      <xdr:colOff>195263</xdr:colOff>
      <xdr:row>48</xdr:row>
      <xdr:rowOff>49306</xdr:rowOff>
    </xdr:to>
    <xdr:cxnSp macro="">
      <xdr:nvCxnSpPr>
        <xdr:cNvPr id="111" name="273 Conector recto">
          <a:extLst>
            <a:ext uri="{FF2B5EF4-FFF2-40B4-BE49-F238E27FC236}">
              <a16:creationId xmlns:a16="http://schemas.microsoft.com/office/drawing/2014/main" id="{25F50168-0883-441C-91C1-8C4214373AE4}"/>
            </a:ext>
          </a:extLst>
        </xdr:cNvPr>
        <xdr:cNvCxnSpPr>
          <a:stCxn id="98" idx="4"/>
          <a:endCxn id="107" idx="0"/>
        </xdr:cNvCxnSpPr>
      </xdr:nvCxnSpPr>
      <xdr:spPr>
        <a:xfrm>
          <a:off x="3998913" y="17402175"/>
          <a:ext cx="1301750" cy="17948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108138</xdr:colOff>
      <xdr:row>26</xdr:row>
      <xdr:rowOff>125506</xdr:rowOff>
    </xdr:from>
    <xdr:to>
      <xdr:col>3</xdr:col>
      <xdr:colOff>289113</xdr:colOff>
      <xdr:row>26</xdr:row>
      <xdr:rowOff>316006</xdr:rowOff>
    </xdr:to>
    <xdr:sp macro="" textlink="">
      <xdr:nvSpPr>
        <xdr:cNvPr id="112" name="157 Elipse">
          <a:extLst>
            <a:ext uri="{FF2B5EF4-FFF2-40B4-BE49-F238E27FC236}">
              <a16:creationId xmlns:a16="http://schemas.microsoft.com/office/drawing/2014/main" id="{7ED6982D-DC24-424C-A5A1-E9D54FD60C4C}"/>
            </a:ext>
          </a:extLst>
        </xdr:cNvPr>
        <xdr:cNvSpPr/>
      </xdr:nvSpPr>
      <xdr:spPr>
        <a:xfrm>
          <a:off x="3892738" y="893930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50988</xdr:colOff>
      <xdr:row>26</xdr:row>
      <xdr:rowOff>173131</xdr:rowOff>
    </xdr:from>
    <xdr:to>
      <xdr:col>4</xdr:col>
      <xdr:colOff>298638</xdr:colOff>
      <xdr:row>26</xdr:row>
      <xdr:rowOff>316006</xdr:rowOff>
    </xdr:to>
    <xdr:sp macro="" textlink="">
      <xdr:nvSpPr>
        <xdr:cNvPr id="113" name="158 Flecha derecha">
          <a:extLst>
            <a:ext uri="{FF2B5EF4-FFF2-40B4-BE49-F238E27FC236}">
              <a16:creationId xmlns:a16="http://schemas.microsoft.com/office/drawing/2014/main" id="{7562D4FE-6C7E-4EFA-BB94-EB0A19F97599}"/>
            </a:ext>
          </a:extLst>
        </xdr:cNvPr>
        <xdr:cNvSpPr/>
      </xdr:nvSpPr>
      <xdr:spPr>
        <a:xfrm>
          <a:off x="4165788" y="8986931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89088</xdr:colOff>
      <xdr:row>26</xdr:row>
      <xdr:rowOff>144556</xdr:rowOff>
    </xdr:from>
    <xdr:to>
      <xdr:col>5</xdr:col>
      <xdr:colOff>289113</xdr:colOff>
      <xdr:row>26</xdr:row>
      <xdr:rowOff>296956</xdr:rowOff>
    </xdr:to>
    <xdr:sp macro="" textlink="">
      <xdr:nvSpPr>
        <xdr:cNvPr id="114" name="159 Rectángulo">
          <a:extLst>
            <a:ext uri="{FF2B5EF4-FFF2-40B4-BE49-F238E27FC236}">
              <a16:creationId xmlns:a16="http://schemas.microsoft.com/office/drawing/2014/main" id="{2E21CC8C-10B5-4A25-AFB2-AF6D0D9B2473}"/>
            </a:ext>
          </a:extLst>
        </xdr:cNvPr>
        <xdr:cNvSpPr/>
      </xdr:nvSpPr>
      <xdr:spPr>
        <a:xfrm>
          <a:off x="4534088" y="895835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60512</xdr:colOff>
      <xdr:row>26</xdr:row>
      <xdr:rowOff>144556</xdr:rowOff>
    </xdr:from>
    <xdr:to>
      <xdr:col>6</xdr:col>
      <xdr:colOff>298637</xdr:colOff>
      <xdr:row>26</xdr:row>
      <xdr:rowOff>287431</xdr:rowOff>
    </xdr:to>
    <xdr:sp macro="" textlink="">
      <xdr:nvSpPr>
        <xdr:cNvPr id="115" name="160 Retraso">
          <a:extLst>
            <a:ext uri="{FF2B5EF4-FFF2-40B4-BE49-F238E27FC236}">
              <a16:creationId xmlns:a16="http://schemas.microsoft.com/office/drawing/2014/main" id="{AA6045EA-3D67-49A9-8B14-8E39DDF243ED}"/>
            </a:ext>
          </a:extLst>
        </xdr:cNvPr>
        <xdr:cNvSpPr/>
      </xdr:nvSpPr>
      <xdr:spPr>
        <a:xfrm>
          <a:off x="4835712" y="8958356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79563</xdr:colOff>
      <xdr:row>26</xdr:row>
      <xdr:rowOff>135031</xdr:rowOff>
    </xdr:from>
    <xdr:to>
      <xdr:col>7</xdr:col>
      <xdr:colOff>279588</xdr:colOff>
      <xdr:row>26</xdr:row>
      <xdr:rowOff>306481</xdr:rowOff>
    </xdr:to>
    <xdr:sp macro="" textlink="">
      <xdr:nvSpPr>
        <xdr:cNvPr id="116" name="161 Combinar">
          <a:extLst>
            <a:ext uri="{FF2B5EF4-FFF2-40B4-BE49-F238E27FC236}">
              <a16:creationId xmlns:a16="http://schemas.microsoft.com/office/drawing/2014/main" id="{E962F9DD-C939-4616-914D-30B89493E89B}"/>
            </a:ext>
          </a:extLst>
        </xdr:cNvPr>
        <xdr:cNvSpPr/>
      </xdr:nvSpPr>
      <xdr:spPr>
        <a:xfrm>
          <a:off x="5184963" y="894883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114861</xdr:colOff>
      <xdr:row>27</xdr:row>
      <xdr:rowOff>64994</xdr:rowOff>
    </xdr:from>
    <xdr:to>
      <xdr:col>3</xdr:col>
      <xdr:colOff>295836</xdr:colOff>
      <xdr:row>27</xdr:row>
      <xdr:rowOff>255494</xdr:rowOff>
    </xdr:to>
    <xdr:sp macro="" textlink="">
      <xdr:nvSpPr>
        <xdr:cNvPr id="117" name="162 Elipse">
          <a:extLst>
            <a:ext uri="{FF2B5EF4-FFF2-40B4-BE49-F238E27FC236}">
              <a16:creationId xmlns:a16="http://schemas.microsoft.com/office/drawing/2014/main" id="{EBA6979B-C8F0-4E73-8186-C9688BD867BA}"/>
            </a:ext>
          </a:extLst>
        </xdr:cNvPr>
        <xdr:cNvSpPr/>
      </xdr:nvSpPr>
      <xdr:spPr>
        <a:xfrm>
          <a:off x="3899461" y="9355044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57711</xdr:colOff>
      <xdr:row>27</xdr:row>
      <xdr:rowOff>112619</xdr:rowOff>
    </xdr:from>
    <xdr:to>
      <xdr:col>4</xdr:col>
      <xdr:colOff>305361</xdr:colOff>
      <xdr:row>27</xdr:row>
      <xdr:rowOff>255494</xdr:rowOff>
    </xdr:to>
    <xdr:sp macro="" textlink="">
      <xdr:nvSpPr>
        <xdr:cNvPr id="118" name="163 Flecha derecha">
          <a:extLst>
            <a:ext uri="{FF2B5EF4-FFF2-40B4-BE49-F238E27FC236}">
              <a16:creationId xmlns:a16="http://schemas.microsoft.com/office/drawing/2014/main" id="{B3539E1E-68B0-446B-97B9-7E1CAC85FD39}"/>
            </a:ext>
          </a:extLst>
        </xdr:cNvPr>
        <xdr:cNvSpPr/>
      </xdr:nvSpPr>
      <xdr:spPr>
        <a:xfrm>
          <a:off x="4172511" y="9402669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95811</xdr:colOff>
      <xdr:row>27</xdr:row>
      <xdr:rowOff>84044</xdr:rowOff>
    </xdr:from>
    <xdr:to>
      <xdr:col>5</xdr:col>
      <xdr:colOff>295836</xdr:colOff>
      <xdr:row>27</xdr:row>
      <xdr:rowOff>236444</xdr:rowOff>
    </xdr:to>
    <xdr:sp macro="" textlink="">
      <xdr:nvSpPr>
        <xdr:cNvPr id="119" name="164 Rectángulo">
          <a:extLst>
            <a:ext uri="{FF2B5EF4-FFF2-40B4-BE49-F238E27FC236}">
              <a16:creationId xmlns:a16="http://schemas.microsoft.com/office/drawing/2014/main" id="{4100BE51-6528-4CEA-8C0B-EDAA51BC2943}"/>
            </a:ext>
          </a:extLst>
        </xdr:cNvPr>
        <xdr:cNvSpPr/>
      </xdr:nvSpPr>
      <xdr:spPr>
        <a:xfrm>
          <a:off x="4540811" y="9374094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67235</xdr:colOff>
      <xdr:row>27</xdr:row>
      <xdr:rowOff>84044</xdr:rowOff>
    </xdr:from>
    <xdr:to>
      <xdr:col>6</xdr:col>
      <xdr:colOff>305360</xdr:colOff>
      <xdr:row>27</xdr:row>
      <xdr:rowOff>226919</xdr:rowOff>
    </xdr:to>
    <xdr:sp macro="" textlink="">
      <xdr:nvSpPr>
        <xdr:cNvPr id="120" name="165 Retraso">
          <a:extLst>
            <a:ext uri="{FF2B5EF4-FFF2-40B4-BE49-F238E27FC236}">
              <a16:creationId xmlns:a16="http://schemas.microsoft.com/office/drawing/2014/main" id="{A6B59F7D-DA77-47CB-84D0-57F3E47E15CE}"/>
            </a:ext>
          </a:extLst>
        </xdr:cNvPr>
        <xdr:cNvSpPr/>
      </xdr:nvSpPr>
      <xdr:spPr>
        <a:xfrm>
          <a:off x="4842435" y="9374094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86286</xdr:colOff>
      <xdr:row>27</xdr:row>
      <xdr:rowOff>74519</xdr:rowOff>
    </xdr:from>
    <xdr:to>
      <xdr:col>7</xdr:col>
      <xdr:colOff>286311</xdr:colOff>
      <xdr:row>27</xdr:row>
      <xdr:rowOff>245969</xdr:rowOff>
    </xdr:to>
    <xdr:sp macro="" textlink="">
      <xdr:nvSpPr>
        <xdr:cNvPr id="121" name="166 Combinar">
          <a:extLst>
            <a:ext uri="{FF2B5EF4-FFF2-40B4-BE49-F238E27FC236}">
              <a16:creationId xmlns:a16="http://schemas.microsoft.com/office/drawing/2014/main" id="{FC7B714C-5B4B-49CE-B6CA-29508CAF53C1}"/>
            </a:ext>
          </a:extLst>
        </xdr:cNvPr>
        <xdr:cNvSpPr/>
      </xdr:nvSpPr>
      <xdr:spPr>
        <a:xfrm>
          <a:off x="5191686" y="9364569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185738</xdr:colOff>
      <xdr:row>21</xdr:row>
      <xdr:rowOff>209550</xdr:rowOff>
    </xdr:from>
    <xdr:to>
      <xdr:col>7</xdr:col>
      <xdr:colOff>195263</xdr:colOff>
      <xdr:row>22</xdr:row>
      <xdr:rowOff>47625</xdr:rowOff>
    </xdr:to>
    <xdr:cxnSp macro="">
      <xdr:nvCxnSpPr>
        <xdr:cNvPr id="122" name="21 Conector recto">
          <a:extLst>
            <a:ext uri="{FF2B5EF4-FFF2-40B4-BE49-F238E27FC236}">
              <a16:creationId xmlns:a16="http://schemas.microsoft.com/office/drawing/2014/main" id="{C8AB7891-E639-42C1-946E-08E32D3C45C3}"/>
            </a:ext>
          </a:extLst>
        </xdr:cNvPr>
        <xdr:cNvCxnSpPr>
          <a:stCxn id="56" idx="2"/>
          <a:endCxn id="151" idx="0"/>
        </xdr:cNvCxnSpPr>
      </xdr:nvCxnSpPr>
      <xdr:spPr>
        <a:xfrm flipH="1">
          <a:off x="3970338" y="6908800"/>
          <a:ext cx="1330325" cy="3206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269333</xdr:colOff>
      <xdr:row>26</xdr:row>
      <xdr:rowOff>316006</xdr:rowOff>
    </xdr:from>
    <xdr:to>
      <xdr:col>4</xdr:col>
      <xdr:colOff>227201</xdr:colOff>
      <xdr:row>27</xdr:row>
      <xdr:rowOff>92892</xdr:rowOff>
    </xdr:to>
    <xdr:cxnSp macro="">
      <xdr:nvCxnSpPr>
        <xdr:cNvPr id="123" name="80 Conector recto">
          <a:extLst>
            <a:ext uri="{FF2B5EF4-FFF2-40B4-BE49-F238E27FC236}">
              <a16:creationId xmlns:a16="http://schemas.microsoft.com/office/drawing/2014/main" id="{1462D7A7-F4A2-49AA-8A02-A9CB0AFDD905}"/>
            </a:ext>
          </a:extLst>
        </xdr:cNvPr>
        <xdr:cNvCxnSpPr>
          <a:stCxn id="113" idx="2"/>
          <a:endCxn id="117" idx="7"/>
        </xdr:cNvCxnSpPr>
      </xdr:nvCxnSpPr>
      <xdr:spPr>
        <a:xfrm flipH="1">
          <a:off x="4053933" y="9129806"/>
          <a:ext cx="288068" cy="25313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205349</xdr:colOff>
      <xdr:row>27</xdr:row>
      <xdr:rowOff>255494</xdr:rowOff>
    </xdr:from>
    <xdr:to>
      <xdr:col>4</xdr:col>
      <xdr:colOff>242888</xdr:colOff>
      <xdr:row>28</xdr:row>
      <xdr:rowOff>76200</xdr:rowOff>
    </xdr:to>
    <xdr:cxnSp macro="">
      <xdr:nvCxnSpPr>
        <xdr:cNvPr id="124" name="82 Conector recto">
          <a:extLst>
            <a:ext uri="{FF2B5EF4-FFF2-40B4-BE49-F238E27FC236}">
              <a16:creationId xmlns:a16="http://schemas.microsoft.com/office/drawing/2014/main" id="{61A40839-43AA-4E90-AE6B-5C5E10D86FAE}"/>
            </a:ext>
          </a:extLst>
        </xdr:cNvPr>
        <xdr:cNvCxnSpPr>
          <a:stCxn id="117" idx="4"/>
          <a:endCxn id="27" idx="0"/>
        </xdr:cNvCxnSpPr>
      </xdr:nvCxnSpPr>
      <xdr:spPr>
        <a:xfrm>
          <a:off x="3989949" y="9545544"/>
          <a:ext cx="367739" cy="16995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108137</xdr:colOff>
      <xdr:row>31</xdr:row>
      <xdr:rowOff>35858</xdr:rowOff>
    </xdr:from>
    <xdr:to>
      <xdr:col>3</xdr:col>
      <xdr:colOff>289112</xdr:colOff>
      <xdr:row>31</xdr:row>
      <xdr:rowOff>226358</xdr:rowOff>
    </xdr:to>
    <xdr:sp macro="" textlink="">
      <xdr:nvSpPr>
        <xdr:cNvPr id="125" name="167 Elipse">
          <a:extLst>
            <a:ext uri="{FF2B5EF4-FFF2-40B4-BE49-F238E27FC236}">
              <a16:creationId xmlns:a16="http://schemas.microsoft.com/office/drawing/2014/main" id="{7E618A21-DD73-4A96-8949-48B7773ACA7E}"/>
            </a:ext>
          </a:extLst>
        </xdr:cNvPr>
        <xdr:cNvSpPr/>
      </xdr:nvSpPr>
      <xdr:spPr>
        <a:xfrm>
          <a:off x="3892737" y="10875308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50987</xdr:colOff>
      <xdr:row>31</xdr:row>
      <xdr:rowOff>83483</xdr:rowOff>
    </xdr:from>
    <xdr:to>
      <xdr:col>4</xdr:col>
      <xdr:colOff>298637</xdr:colOff>
      <xdr:row>31</xdr:row>
      <xdr:rowOff>226358</xdr:rowOff>
    </xdr:to>
    <xdr:sp macro="" textlink="">
      <xdr:nvSpPr>
        <xdr:cNvPr id="126" name="168 Flecha derecha">
          <a:extLst>
            <a:ext uri="{FF2B5EF4-FFF2-40B4-BE49-F238E27FC236}">
              <a16:creationId xmlns:a16="http://schemas.microsoft.com/office/drawing/2014/main" id="{66C6EF0C-4746-4D92-95A6-4D62C8E45023}"/>
            </a:ext>
          </a:extLst>
        </xdr:cNvPr>
        <xdr:cNvSpPr/>
      </xdr:nvSpPr>
      <xdr:spPr>
        <a:xfrm>
          <a:off x="4165787" y="10922933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89087</xdr:colOff>
      <xdr:row>31</xdr:row>
      <xdr:rowOff>54908</xdr:rowOff>
    </xdr:from>
    <xdr:to>
      <xdr:col>5</xdr:col>
      <xdr:colOff>289112</xdr:colOff>
      <xdr:row>31</xdr:row>
      <xdr:rowOff>207308</xdr:rowOff>
    </xdr:to>
    <xdr:sp macro="" textlink="">
      <xdr:nvSpPr>
        <xdr:cNvPr id="127" name="169 Rectángulo">
          <a:extLst>
            <a:ext uri="{FF2B5EF4-FFF2-40B4-BE49-F238E27FC236}">
              <a16:creationId xmlns:a16="http://schemas.microsoft.com/office/drawing/2014/main" id="{84BCF3A3-814C-471A-BB47-9547D040441F}"/>
            </a:ext>
          </a:extLst>
        </xdr:cNvPr>
        <xdr:cNvSpPr/>
      </xdr:nvSpPr>
      <xdr:spPr>
        <a:xfrm>
          <a:off x="4534087" y="10894358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60511</xdr:colOff>
      <xdr:row>31</xdr:row>
      <xdr:rowOff>54908</xdr:rowOff>
    </xdr:from>
    <xdr:to>
      <xdr:col>6</xdr:col>
      <xdr:colOff>298636</xdr:colOff>
      <xdr:row>31</xdr:row>
      <xdr:rowOff>197783</xdr:rowOff>
    </xdr:to>
    <xdr:sp macro="" textlink="">
      <xdr:nvSpPr>
        <xdr:cNvPr id="128" name="170 Retraso">
          <a:extLst>
            <a:ext uri="{FF2B5EF4-FFF2-40B4-BE49-F238E27FC236}">
              <a16:creationId xmlns:a16="http://schemas.microsoft.com/office/drawing/2014/main" id="{3319DC26-7B55-4A82-B66E-4C5F7DC242B5}"/>
            </a:ext>
          </a:extLst>
        </xdr:cNvPr>
        <xdr:cNvSpPr/>
      </xdr:nvSpPr>
      <xdr:spPr>
        <a:xfrm>
          <a:off x="4835711" y="10894358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79562</xdr:colOff>
      <xdr:row>31</xdr:row>
      <xdr:rowOff>45383</xdr:rowOff>
    </xdr:from>
    <xdr:to>
      <xdr:col>7</xdr:col>
      <xdr:colOff>279587</xdr:colOff>
      <xdr:row>31</xdr:row>
      <xdr:rowOff>216833</xdr:rowOff>
    </xdr:to>
    <xdr:sp macro="" textlink="">
      <xdr:nvSpPr>
        <xdr:cNvPr id="129" name="171 Combinar">
          <a:extLst>
            <a:ext uri="{FF2B5EF4-FFF2-40B4-BE49-F238E27FC236}">
              <a16:creationId xmlns:a16="http://schemas.microsoft.com/office/drawing/2014/main" id="{4B4B7E1E-6B18-4BB3-91CD-306963E1C02A}"/>
            </a:ext>
          </a:extLst>
        </xdr:cNvPr>
        <xdr:cNvSpPr/>
      </xdr:nvSpPr>
      <xdr:spPr>
        <a:xfrm>
          <a:off x="5184962" y="10884833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29</xdr:row>
      <xdr:rowOff>314325</xdr:rowOff>
    </xdr:from>
    <xdr:to>
      <xdr:col>3</xdr:col>
      <xdr:colOff>204788</xdr:colOff>
      <xdr:row>30</xdr:row>
      <xdr:rowOff>85725</xdr:rowOff>
    </xdr:to>
    <xdr:cxnSp macro="">
      <xdr:nvCxnSpPr>
        <xdr:cNvPr id="130" name="85 Conector recto">
          <a:extLst>
            <a:ext uri="{FF2B5EF4-FFF2-40B4-BE49-F238E27FC236}">
              <a16:creationId xmlns:a16="http://schemas.microsoft.com/office/drawing/2014/main" id="{5BF64A7D-336C-4D4A-A289-F4D7F8EF4AB3}"/>
            </a:ext>
          </a:extLst>
        </xdr:cNvPr>
        <xdr:cNvCxnSpPr>
          <a:stCxn id="14" idx="4"/>
          <a:endCxn id="169" idx="0"/>
        </xdr:cNvCxnSpPr>
      </xdr:nvCxnSpPr>
      <xdr:spPr>
        <a:xfrm>
          <a:off x="3989388" y="10302875"/>
          <a:ext cx="0" cy="1968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206469</xdr:colOff>
      <xdr:row>32</xdr:row>
      <xdr:rowOff>261657</xdr:rowOff>
    </xdr:from>
    <xdr:to>
      <xdr:col>3</xdr:col>
      <xdr:colOff>214314</xdr:colOff>
      <xdr:row>33</xdr:row>
      <xdr:rowOff>61705</xdr:rowOff>
    </xdr:to>
    <xdr:cxnSp macro="">
      <xdr:nvCxnSpPr>
        <xdr:cNvPr id="131" name="87 Conector recto">
          <a:extLst>
            <a:ext uri="{FF2B5EF4-FFF2-40B4-BE49-F238E27FC236}">
              <a16:creationId xmlns:a16="http://schemas.microsoft.com/office/drawing/2014/main" id="{EC2D4EC0-73C0-4E72-8EAC-DF2D3D72F550}"/>
            </a:ext>
          </a:extLst>
        </xdr:cNvPr>
        <xdr:cNvCxnSpPr>
          <a:stCxn id="175" idx="4"/>
          <a:endCxn id="15" idx="0"/>
        </xdr:cNvCxnSpPr>
      </xdr:nvCxnSpPr>
      <xdr:spPr>
        <a:xfrm>
          <a:off x="3991069" y="11577357"/>
          <a:ext cx="7845" cy="14929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19</xdr:row>
      <xdr:rowOff>202826</xdr:rowOff>
    </xdr:from>
    <xdr:to>
      <xdr:col>3</xdr:col>
      <xdr:colOff>304800</xdr:colOff>
      <xdr:row>19</xdr:row>
      <xdr:rowOff>393326</xdr:rowOff>
    </xdr:to>
    <xdr:sp macro="" textlink="">
      <xdr:nvSpPr>
        <xdr:cNvPr id="132" name="147 Elipse">
          <a:extLst>
            <a:ext uri="{FF2B5EF4-FFF2-40B4-BE49-F238E27FC236}">
              <a16:creationId xmlns:a16="http://schemas.microsoft.com/office/drawing/2014/main" id="{6A1FB4FA-6BF6-4498-BE12-59A5430C7114}"/>
            </a:ext>
          </a:extLst>
        </xdr:cNvPr>
        <xdr:cNvSpPr/>
      </xdr:nvSpPr>
      <xdr:spPr>
        <a:xfrm>
          <a:off x="3908425" y="582892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19</xdr:row>
      <xdr:rowOff>250451</xdr:rowOff>
    </xdr:from>
    <xdr:to>
      <xdr:col>5</xdr:col>
      <xdr:colOff>0</xdr:colOff>
      <xdr:row>19</xdr:row>
      <xdr:rowOff>393326</xdr:rowOff>
    </xdr:to>
    <xdr:sp macro="" textlink="">
      <xdr:nvSpPr>
        <xdr:cNvPr id="133" name="148 Flecha derecha">
          <a:extLst>
            <a:ext uri="{FF2B5EF4-FFF2-40B4-BE49-F238E27FC236}">
              <a16:creationId xmlns:a16="http://schemas.microsoft.com/office/drawing/2014/main" id="{44226438-93FB-41CE-AA68-D5C91877D59E}"/>
            </a:ext>
          </a:extLst>
        </xdr:cNvPr>
        <xdr:cNvSpPr/>
      </xdr:nvSpPr>
      <xdr:spPr>
        <a:xfrm>
          <a:off x="4181475" y="5876551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19</xdr:row>
      <xdr:rowOff>221876</xdr:rowOff>
    </xdr:from>
    <xdr:to>
      <xdr:col>5</xdr:col>
      <xdr:colOff>304800</xdr:colOff>
      <xdr:row>19</xdr:row>
      <xdr:rowOff>374276</xdr:rowOff>
    </xdr:to>
    <xdr:sp macro="" textlink="">
      <xdr:nvSpPr>
        <xdr:cNvPr id="134" name="149 Rectángulo">
          <a:extLst>
            <a:ext uri="{FF2B5EF4-FFF2-40B4-BE49-F238E27FC236}">
              <a16:creationId xmlns:a16="http://schemas.microsoft.com/office/drawing/2014/main" id="{7B23EE36-82DB-4C1C-B418-3806DE99BB91}"/>
            </a:ext>
          </a:extLst>
        </xdr:cNvPr>
        <xdr:cNvSpPr/>
      </xdr:nvSpPr>
      <xdr:spPr>
        <a:xfrm>
          <a:off x="4549775" y="584797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19</xdr:row>
      <xdr:rowOff>221876</xdr:rowOff>
    </xdr:from>
    <xdr:to>
      <xdr:col>7</xdr:col>
      <xdr:colOff>559</xdr:colOff>
      <xdr:row>19</xdr:row>
      <xdr:rowOff>364751</xdr:rowOff>
    </xdr:to>
    <xdr:sp macro="" textlink="">
      <xdr:nvSpPr>
        <xdr:cNvPr id="135" name="150 Retraso">
          <a:extLst>
            <a:ext uri="{FF2B5EF4-FFF2-40B4-BE49-F238E27FC236}">
              <a16:creationId xmlns:a16="http://schemas.microsoft.com/office/drawing/2014/main" id="{C40B81E1-6491-4928-85F1-D57F41346FC9}"/>
            </a:ext>
          </a:extLst>
        </xdr:cNvPr>
        <xdr:cNvSpPr/>
      </xdr:nvSpPr>
      <xdr:spPr>
        <a:xfrm>
          <a:off x="4851399" y="5847976"/>
          <a:ext cx="25456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19</xdr:row>
      <xdr:rowOff>212351</xdr:rowOff>
    </xdr:from>
    <xdr:to>
      <xdr:col>7</xdr:col>
      <xdr:colOff>295275</xdr:colOff>
      <xdr:row>19</xdr:row>
      <xdr:rowOff>383801</xdr:rowOff>
    </xdr:to>
    <xdr:sp macro="" textlink="">
      <xdr:nvSpPr>
        <xdr:cNvPr id="136" name="151 Combinar">
          <a:extLst>
            <a:ext uri="{FF2B5EF4-FFF2-40B4-BE49-F238E27FC236}">
              <a16:creationId xmlns:a16="http://schemas.microsoft.com/office/drawing/2014/main" id="{D5834C27-BDED-4AC5-A55D-7855A7A58524}"/>
            </a:ext>
          </a:extLst>
        </xdr:cNvPr>
        <xdr:cNvSpPr/>
      </xdr:nvSpPr>
      <xdr:spPr>
        <a:xfrm>
          <a:off x="5200650" y="583845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242888</xdr:colOff>
      <xdr:row>19</xdr:row>
      <xdr:rowOff>383801</xdr:rowOff>
    </xdr:from>
    <xdr:to>
      <xdr:col>7</xdr:col>
      <xdr:colOff>195263</xdr:colOff>
      <xdr:row>20</xdr:row>
      <xdr:rowOff>76200</xdr:rowOff>
    </xdr:to>
    <xdr:cxnSp macro="">
      <xdr:nvCxnSpPr>
        <xdr:cNvPr id="137" name="172 Conector recto">
          <a:extLst>
            <a:ext uri="{FF2B5EF4-FFF2-40B4-BE49-F238E27FC236}">
              <a16:creationId xmlns:a16="http://schemas.microsoft.com/office/drawing/2014/main" id="{64AE14FF-A2BD-4878-A9C4-4E98FC6A342E}"/>
            </a:ext>
          </a:extLst>
        </xdr:cNvPr>
        <xdr:cNvCxnSpPr>
          <a:stCxn id="136" idx="2"/>
          <a:endCxn id="25" idx="0"/>
        </xdr:cNvCxnSpPr>
      </xdr:nvCxnSpPr>
      <xdr:spPr>
        <a:xfrm flipH="1">
          <a:off x="4357688" y="6009901"/>
          <a:ext cx="942975" cy="2829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77693</xdr:colOff>
      <xdr:row>1</xdr:row>
      <xdr:rowOff>82364</xdr:rowOff>
    </xdr:from>
    <xdr:to>
      <xdr:col>2</xdr:col>
      <xdr:colOff>805515</xdr:colOff>
      <xdr:row>4</xdr:row>
      <xdr:rowOff>179295</xdr:rowOff>
    </xdr:to>
    <xdr:pic>
      <xdr:nvPicPr>
        <xdr:cNvPr id="138" name="173 Imagen" descr="C:\Users\usuario\Desktop\CORSEDA\logo corseda.png">
          <a:extLst>
            <a:ext uri="{FF2B5EF4-FFF2-40B4-BE49-F238E27FC236}">
              <a16:creationId xmlns:a16="http://schemas.microsoft.com/office/drawing/2014/main" id="{41B8E989-D2FD-438E-91E9-020A163900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793" y="272864"/>
          <a:ext cx="727822" cy="7319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135031</xdr:colOff>
      <xdr:row>34</xdr:row>
      <xdr:rowOff>128940</xdr:rowOff>
    </xdr:from>
    <xdr:to>
      <xdr:col>4</xdr:col>
      <xdr:colOff>2241</xdr:colOff>
      <xdr:row>34</xdr:row>
      <xdr:rowOff>319440</xdr:rowOff>
    </xdr:to>
    <xdr:sp macro="" textlink="">
      <xdr:nvSpPr>
        <xdr:cNvPr id="139" name="179 Elipse">
          <a:extLst>
            <a:ext uri="{FF2B5EF4-FFF2-40B4-BE49-F238E27FC236}">
              <a16:creationId xmlns:a16="http://schemas.microsoft.com/office/drawing/2014/main" id="{20C6DD80-9A18-499B-B111-366994BDF529}"/>
            </a:ext>
          </a:extLst>
        </xdr:cNvPr>
        <xdr:cNvSpPr/>
      </xdr:nvSpPr>
      <xdr:spPr>
        <a:xfrm>
          <a:off x="3919631" y="12143140"/>
          <a:ext cx="19741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96930</xdr:colOff>
      <xdr:row>34</xdr:row>
      <xdr:rowOff>172010</xdr:rowOff>
    </xdr:from>
    <xdr:to>
      <xdr:col>5</xdr:col>
      <xdr:colOff>30255</xdr:colOff>
      <xdr:row>34</xdr:row>
      <xdr:rowOff>314885</xdr:rowOff>
    </xdr:to>
    <xdr:sp macro="" textlink="">
      <xdr:nvSpPr>
        <xdr:cNvPr id="140" name="180 Flecha derecha">
          <a:extLst>
            <a:ext uri="{FF2B5EF4-FFF2-40B4-BE49-F238E27FC236}">
              <a16:creationId xmlns:a16="http://schemas.microsoft.com/office/drawing/2014/main" id="{1CF75EF0-3020-4D76-BA21-5391E3DD039C}"/>
            </a:ext>
          </a:extLst>
        </xdr:cNvPr>
        <xdr:cNvSpPr/>
      </xdr:nvSpPr>
      <xdr:spPr>
        <a:xfrm>
          <a:off x="4211730" y="12186210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135030</xdr:colOff>
      <xdr:row>34</xdr:row>
      <xdr:rowOff>143435</xdr:rowOff>
    </xdr:from>
    <xdr:to>
      <xdr:col>6</xdr:col>
      <xdr:colOff>20730</xdr:colOff>
      <xdr:row>34</xdr:row>
      <xdr:rowOff>295835</xdr:rowOff>
    </xdr:to>
    <xdr:sp macro="" textlink="">
      <xdr:nvSpPr>
        <xdr:cNvPr id="141" name="181 Rectángulo">
          <a:extLst>
            <a:ext uri="{FF2B5EF4-FFF2-40B4-BE49-F238E27FC236}">
              <a16:creationId xmlns:a16="http://schemas.microsoft.com/office/drawing/2014/main" id="{F72CF65A-5A99-4887-90D4-B579696E8D4A}"/>
            </a:ext>
          </a:extLst>
        </xdr:cNvPr>
        <xdr:cNvSpPr/>
      </xdr:nvSpPr>
      <xdr:spPr>
        <a:xfrm>
          <a:off x="4580030" y="12157635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106454</xdr:colOff>
      <xdr:row>34</xdr:row>
      <xdr:rowOff>143435</xdr:rowOff>
    </xdr:from>
    <xdr:to>
      <xdr:col>7</xdr:col>
      <xdr:colOff>30254</xdr:colOff>
      <xdr:row>34</xdr:row>
      <xdr:rowOff>286310</xdr:rowOff>
    </xdr:to>
    <xdr:sp macro="" textlink="">
      <xdr:nvSpPr>
        <xdr:cNvPr id="142" name="182 Retraso">
          <a:extLst>
            <a:ext uri="{FF2B5EF4-FFF2-40B4-BE49-F238E27FC236}">
              <a16:creationId xmlns:a16="http://schemas.microsoft.com/office/drawing/2014/main" id="{BAB18EDA-F97F-4278-86BF-461AEF2E1C6D}"/>
            </a:ext>
          </a:extLst>
        </xdr:cNvPr>
        <xdr:cNvSpPr/>
      </xdr:nvSpPr>
      <xdr:spPr>
        <a:xfrm>
          <a:off x="4881654" y="12157635"/>
          <a:ext cx="2540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125505</xdr:colOff>
      <xdr:row>34</xdr:row>
      <xdr:rowOff>133910</xdr:rowOff>
    </xdr:from>
    <xdr:to>
      <xdr:col>7</xdr:col>
      <xdr:colOff>325530</xdr:colOff>
      <xdr:row>34</xdr:row>
      <xdr:rowOff>305360</xdr:rowOff>
    </xdr:to>
    <xdr:sp macro="" textlink="">
      <xdr:nvSpPr>
        <xdr:cNvPr id="143" name="183 Combinar">
          <a:extLst>
            <a:ext uri="{FF2B5EF4-FFF2-40B4-BE49-F238E27FC236}">
              <a16:creationId xmlns:a16="http://schemas.microsoft.com/office/drawing/2014/main" id="{B68F2796-2403-491C-889C-8362FB5AA9BF}"/>
            </a:ext>
          </a:extLst>
        </xdr:cNvPr>
        <xdr:cNvSpPr/>
      </xdr:nvSpPr>
      <xdr:spPr>
        <a:xfrm>
          <a:off x="5230905" y="1214811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225519</xdr:colOff>
      <xdr:row>34</xdr:row>
      <xdr:rowOff>319440</xdr:rowOff>
    </xdr:from>
    <xdr:to>
      <xdr:col>4</xdr:col>
      <xdr:colOff>242328</xdr:colOff>
      <xdr:row>35</xdr:row>
      <xdr:rowOff>123825</xdr:rowOff>
    </xdr:to>
    <xdr:cxnSp macro="">
      <xdr:nvCxnSpPr>
        <xdr:cNvPr id="144" name="184 Conector recto">
          <a:extLst>
            <a:ext uri="{FF2B5EF4-FFF2-40B4-BE49-F238E27FC236}">
              <a16:creationId xmlns:a16="http://schemas.microsoft.com/office/drawing/2014/main" id="{CE26FA18-97E3-4D61-9D83-13399F840E4B}"/>
            </a:ext>
          </a:extLst>
        </xdr:cNvPr>
        <xdr:cNvCxnSpPr>
          <a:stCxn id="139" idx="4"/>
          <a:endCxn id="30" idx="0"/>
        </xdr:cNvCxnSpPr>
      </xdr:nvCxnSpPr>
      <xdr:spPr>
        <a:xfrm>
          <a:off x="4010119" y="12333640"/>
          <a:ext cx="347009" cy="24888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122144</xdr:colOff>
      <xdr:row>38</xdr:row>
      <xdr:rowOff>156322</xdr:rowOff>
    </xdr:from>
    <xdr:to>
      <xdr:col>3</xdr:col>
      <xdr:colOff>302559</xdr:colOff>
      <xdr:row>38</xdr:row>
      <xdr:rowOff>346822</xdr:rowOff>
    </xdr:to>
    <xdr:sp macro="" textlink="">
      <xdr:nvSpPr>
        <xdr:cNvPr id="145" name="185 Elipse">
          <a:extLst>
            <a:ext uri="{FF2B5EF4-FFF2-40B4-BE49-F238E27FC236}">
              <a16:creationId xmlns:a16="http://schemas.microsoft.com/office/drawing/2014/main" id="{ED01E7D7-93EA-4954-B014-C3E038F72E3B}"/>
            </a:ext>
          </a:extLst>
        </xdr:cNvPr>
        <xdr:cNvSpPr/>
      </xdr:nvSpPr>
      <xdr:spPr>
        <a:xfrm>
          <a:off x="3906744" y="13662772"/>
          <a:ext cx="18041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64994</xdr:colOff>
      <xdr:row>38</xdr:row>
      <xdr:rowOff>203947</xdr:rowOff>
    </xdr:from>
    <xdr:to>
      <xdr:col>4</xdr:col>
      <xdr:colOff>312084</xdr:colOff>
      <xdr:row>38</xdr:row>
      <xdr:rowOff>346822</xdr:rowOff>
    </xdr:to>
    <xdr:sp macro="" textlink="">
      <xdr:nvSpPr>
        <xdr:cNvPr id="146" name="186 Flecha derecha">
          <a:extLst>
            <a:ext uri="{FF2B5EF4-FFF2-40B4-BE49-F238E27FC236}">
              <a16:creationId xmlns:a16="http://schemas.microsoft.com/office/drawing/2014/main" id="{21715C5D-3BD3-4F1D-8B33-835476B64E54}"/>
            </a:ext>
          </a:extLst>
        </xdr:cNvPr>
        <xdr:cNvSpPr/>
      </xdr:nvSpPr>
      <xdr:spPr>
        <a:xfrm>
          <a:off x="4179794" y="13710397"/>
          <a:ext cx="24709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103094</xdr:colOff>
      <xdr:row>38</xdr:row>
      <xdr:rowOff>175372</xdr:rowOff>
    </xdr:from>
    <xdr:to>
      <xdr:col>5</xdr:col>
      <xdr:colOff>302558</xdr:colOff>
      <xdr:row>38</xdr:row>
      <xdr:rowOff>327772</xdr:rowOff>
    </xdr:to>
    <xdr:sp macro="" textlink="">
      <xdr:nvSpPr>
        <xdr:cNvPr id="147" name="187 Rectángulo">
          <a:extLst>
            <a:ext uri="{FF2B5EF4-FFF2-40B4-BE49-F238E27FC236}">
              <a16:creationId xmlns:a16="http://schemas.microsoft.com/office/drawing/2014/main" id="{670C3B1D-04ED-4A31-8D82-7D194F691AB8}"/>
            </a:ext>
          </a:extLst>
        </xdr:cNvPr>
        <xdr:cNvSpPr/>
      </xdr:nvSpPr>
      <xdr:spPr>
        <a:xfrm>
          <a:off x="4548094" y="13681822"/>
          <a:ext cx="199464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74518</xdr:colOff>
      <xdr:row>38</xdr:row>
      <xdr:rowOff>175372</xdr:rowOff>
    </xdr:from>
    <xdr:to>
      <xdr:col>6</xdr:col>
      <xdr:colOff>312083</xdr:colOff>
      <xdr:row>38</xdr:row>
      <xdr:rowOff>318247</xdr:rowOff>
    </xdr:to>
    <xdr:sp macro="" textlink="">
      <xdr:nvSpPr>
        <xdr:cNvPr id="148" name="188 Retraso">
          <a:extLst>
            <a:ext uri="{FF2B5EF4-FFF2-40B4-BE49-F238E27FC236}">
              <a16:creationId xmlns:a16="http://schemas.microsoft.com/office/drawing/2014/main" id="{D56AC368-9B66-4C49-87DB-1F5450FFCDFC}"/>
            </a:ext>
          </a:extLst>
        </xdr:cNvPr>
        <xdr:cNvSpPr/>
      </xdr:nvSpPr>
      <xdr:spPr>
        <a:xfrm>
          <a:off x="4849718" y="13681822"/>
          <a:ext cx="23756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93569</xdr:colOff>
      <xdr:row>38</xdr:row>
      <xdr:rowOff>165847</xdr:rowOff>
    </xdr:from>
    <xdr:to>
      <xdr:col>7</xdr:col>
      <xdr:colOff>293594</xdr:colOff>
      <xdr:row>38</xdr:row>
      <xdr:rowOff>337297</xdr:rowOff>
    </xdr:to>
    <xdr:sp macro="" textlink="">
      <xdr:nvSpPr>
        <xdr:cNvPr id="149" name="189 Combinar">
          <a:extLst>
            <a:ext uri="{FF2B5EF4-FFF2-40B4-BE49-F238E27FC236}">
              <a16:creationId xmlns:a16="http://schemas.microsoft.com/office/drawing/2014/main" id="{AC01B6FE-4EDE-4AAD-8775-D42B85CDE01C}"/>
            </a:ext>
          </a:extLst>
        </xdr:cNvPr>
        <xdr:cNvSpPr/>
      </xdr:nvSpPr>
      <xdr:spPr>
        <a:xfrm>
          <a:off x="5198969" y="13672297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212352</xdr:colOff>
      <xdr:row>38</xdr:row>
      <xdr:rowOff>346822</xdr:rowOff>
    </xdr:from>
    <xdr:to>
      <xdr:col>7</xdr:col>
      <xdr:colOff>195263</xdr:colOff>
      <xdr:row>39</xdr:row>
      <xdr:rowOff>85725</xdr:rowOff>
    </xdr:to>
    <xdr:cxnSp macro="">
      <xdr:nvCxnSpPr>
        <xdr:cNvPr id="150" name="190 Conector recto">
          <a:extLst>
            <a:ext uri="{FF2B5EF4-FFF2-40B4-BE49-F238E27FC236}">
              <a16:creationId xmlns:a16="http://schemas.microsoft.com/office/drawing/2014/main" id="{7D4C4D57-7EFB-457F-9A68-F2AE5E5779ED}"/>
            </a:ext>
          </a:extLst>
        </xdr:cNvPr>
        <xdr:cNvCxnSpPr>
          <a:stCxn id="145" idx="4"/>
          <a:endCxn id="203" idx="0"/>
        </xdr:cNvCxnSpPr>
      </xdr:nvCxnSpPr>
      <xdr:spPr>
        <a:xfrm>
          <a:off x="3996952" y="13853272"/>
          <a:ext cx="1303711" cy="20245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22</xdr:row>
      <xdr:rowOff>47625</xdr:rowOff>
    </xdr:from>
    <xdr:to>
      <xdr:col>3</xdr:col>
      <xdr:colOff>276225</xdr:colOff>
      <xdr:row>22</xdr:row>
      <xdr:rowOff>238125</xdr:rowOff>
    </xdr:to>
    <xdr:sp macro="" textlink="">
      <xdr:nvSpPr>
        <xdr:cNvPr id="151" name="174 Elipse">
          <a:extLst>
            <a:ext uri="{FF2B5EF4-FFF2-40B4-BE49-F238E27FC236}">
              <a16:creationId xmlns:a16="http://schemas.microsoft.com/office/drawing/2014/main" id="{E54FE2E4-D9D6-4653-87A8-B87E35F2BC15}"/>
            </a:ext>
          </a:extLst>
        </xdr:cNvPr>
        <xdr:cNvSpPr/>
      </xdr:nvSpPr>
      <xdr:spPr>
        <a:xfrm>
          <a:off x="3879850" y="72294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38100</xdr:colOff>
      <xdr:row>22</xdr:row>
      <xdr:rowOff>95250</xdr:rowOff>
    </xdr:from>
    <xdr:to>
      <xdr:col>4</xdr:col>
      <xdr:colOff>285750</xdr:colOff>
      <xdr:row>22</xdr:row>
      <xdr:rowOff>238125</xdr:rowOff>
    </xdr:to>
    <xdr:sp macro="" textlink="">
      <xdr:nvSpPr>
        <xdr:cNvPr id="152" name="175 Flecha derecha">
          <a:extLst>
            <a:ext uri="{FF2B5EF4-FFF2-40B4-BE49-F238E27FC236}">
              <a16:creationId xmlns:a16="http://schemas.microsoft.com/office/drawing/2014/main" id="{86FC46EC-ACC2-485E-B255-C2D41EC0B601}"/>
            </a:ext>
          </a:extLst>
        </xdr:cNvPr>
        <xdr:cNvSpPr/>
      </xdr:nvSpPr>
      <xdr:spPr>
        <a:xfrm>
          <a:off x="4152900" y="72771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76200</xdr:colOff>
      <xdr:row>22</xdr:row>
      <xdr:rowOff>66675</xdr:rowOff>
    </xdr:from>
    <xdr:to>
      <xdr:col>5</xdr:col>
      <xdr:colOff>276225</xdr:colOff>
      <xdr:row>22</xdr:row>
      <xdr:rowOff>219075</xdr:rowOff>
    </xdr:to>
    <xdr:sp macro="" textlink="">
      <xdr:nvSpPr>
        <xdr:cNvPr id="153" name="176 Rectángulo">
          <a:extLst>
            <a:ext uri="{FF2B5EF4-FFF2-40B4-BE49-F238E27FC236}">
              <a16:creationId xmlns:a16="http://schemas.microsoft.com/office/drawing/2014/main" id="{5A426001-B0CE-4955-88D7-8DC6EA6B4678}"/>
            </a:ext>
          </a:extLst>
        </xdr:cNvPr>
        <xdr:cNvSpPr/>
      </xdr:nvSpPr>
      <xdr:spPr>
        <a:xfrm>
          <a:off x="4521200" y="72485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47624</xdr:colOff>
      <xdr:row>22</xdr:row>
      <xdr:rowOff>66675</xdr:rowOff>
    </xdr:from>
    <xdr:to>
      <xdr:col>6</xdr:col>
      <xdr:colOff>285749</xdr:colOff>
      <xdr:row>22</xdr:row>
      <xdr:rowOff>209550</xdr:rowOff>
    </xdr:to>
    <xdr:sp macro="" textlink="">
      <xdr:nvSpPr>
        <xdr:cNvPr id="154" name="177 Retraso">
          <a:extLst>
            <a:ext uri="{FF2B5EF4-FFF2-40B4-BE49-F238E27FC236}">
              <a16:creationId xmlns:a16="http://schemas.microsoft.com/office/drawing/2014/main" id="{C52BE323-B17E-4333-8409-D793D42A9B1F}"/>
            </a:ext>
          </a:extLst>
        </xdr:cNvPr>
        <xdr:cNvSpPr/>
      </xdr:nvSpPr>
      <xdr:spPr>
        <a:xfrm>
          <a:off x="4822824" y="72485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66675</xdr:colOff>
      <xdr:row>22</xdr:row>
      <xdr:rowOff>57150</xdr:rowOff>
    </xdr:from>
    <xdr:to>
      <xdr:col>7</xdr:col>
      <xdr:colOff>266700</xdr:colOff>
      <xdr:row>22</xdr:row>
      <xdr:rowOff>228600</xdr:rowOff>
    </xdr:to>
    <xdr:sp macro="" textlink="">
      <xdr:nvSpPr>
        <xdr:cNvPr id="155" name="178 Combinar">
          <a:extLst>
            <a:ext uri="{FF2B5EF4-FFF2-40B4-BE49-F238E27FC236}">
              <a16:creationId xmlns:a16="http://schemas.microsoft.com/office/drawing/2014/main" id="{739C99E9-5D21-48E0-8E4C-D4ACEA739854}"/>
            </a:ext>
          </a:extLst>
        </xdr:cNvPr>
        <xdr:cNvSpPr/>
      </xdr:nvSpPr>
      <xdr:spPr>
        <a:xfrm>
          <a:off x="5172075" y="72390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104775</xdr:colOff>
      <xdr:row>23</xdr:row>
      <xdr:rowOff>66675</xdr:rowOff>
    </xdr:from>
    <xdr:to>
      <xdr:col>3</xdr:col>
      <xdr:colOff>285750</xdr:colOff>
      <xdr:row>23</xdr:row>
      <xdr:rowOff>257175</xdr:rowOff>
    </xdr:to>
    <xdr:sp macro="" textlink="">
      <xdr:nvSpPr>
        <xdr:cNvPr id="156" name="191 Elipse">
          <a:extLst>
            <a:ext uri="{FF2B5EF4-FFF2-40B4-BE49-F238E27FC236}">
              <a16:creationId xmlns:a16="http://schemas.microsoft.com/office/drawing/2014/main" id="{55C17323-1E31-4EF5-B9E5-43DED9BCC0FE}"/>
            </a:ext>
          </a:extLst>
        </xdr:cNvPr>
        <xdr:cNvSpPr/>
      </xdr:nvSpPr>
      <xdr:spPr>
        <a:xfrm>
          <a:off x="3889375" y="75723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</xdr:colOff>
      <xdr:row>23</xdr:row>
      <xdr:rowOff>114300</xdr:rowOff>
    </xdr:from>
    <xdr:to>
      <xdr:col>4</xdr:col>
      <xdr:colOff>295275</xdr:colOff>
      <xdr:row>23</xdr:row>
      <xdr:rowOff>257175</xdr:rowOff>
    </xdr:to>
    <xdr:sp macro="" textlink="">
      <xdr:nvSpPr>
        <xdr:cNvPr id="157" name="192 Flecha derecha">
          <a:extLst>
            <a:ext uri="{FF2B5EF4-FFF2-40B4-BE49-F238E27FC236}">
              <a16:creationId xmlns:a16="http://schemas.microsoft.com/office/drawing/2014/main" id="{D946F7B7-C1AD-4FCF-B96D-43565271DE61}"/>
            </a:ext>
          </a:extLst>
        </xdr:cNvPr>
        <xdr:cNvSpPr/>
      </xdr:nvSpPr>
      <xdr:spPr>
        <a:xfrm>
          <a:off x="4162425" y="76200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85725</xdr:colOff>
      <xdr:row>23</xdr:row>
      <xdr:rowOff>85725</xdr:rowOff>
    </xdr:from>
    <xdr:to>
      <xdr:col>5</xdr:col>
      <xdr:colOff>285750</xdr:colOff>
      <xdr:row>23</xdr:row>
      <xdr:rowOff>238125</xdr:rowOff>
    </xdr:to>
    <xdr:sp macro="" textlink="">
      <xdr:nvSpPr>
        <xdr:cNvPr id="158" name="193 Rectángulo">
          <a:extLst>
            <a:ext uri="{FF2B5EF4-FFF2-40B4-BE49-F238E27FC236}">
              <a16:creationId xmlns:a16="http://schemas.microsoft.com/office/drawing/2014/main" id="{50D15D57-3693-49A8-BE8A-510E38494EB1}"/>
            </a:ext>
          </a:extLst>
        </xdr:cNvPr>
        <xdr:cNvSpPr/>
      </xdr:nvSpPr>
      <xdr:spPr>
        <a:xfrm>
          <a:off x="4530725" y="75914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57149</xdr:colOff>
      <xdr:row>23</xdr:row>
      <xdr:rowOff>85725</xdr:rowOff>
    </xdr:from>
    <xdr:to>
      <xdr:col>6</xdr:col>
      <xdr:colOff>295274</xdr:colOff>
      <xdr:row>23</xdr:row>
      <xdr:rowOff>228600</xdr:rowOff>
    </xdr:to>
    <xdr:sp macro="" textlink="">
      <xdr:nvSpPr>
        <xdr:cNvPr id="159" name="194 Retraso">
          <a:extLst>
            <a:ext uri="{FF2B5EF4-FFF2-40B4-BE49-F238E27FC236}">
              <a16:creationId xmlns:a16="http://schemas.microsoft.com/office/drawing/2014/main" id="{8BFABD7E-03E7-497B-A4D7-15B70AFDBA4F}"/>
            </a:ext>
          </a:extLst>
        </xdr:cNvPr>
        <xdr:cNvSpPr/>
      </xdr:nvSpPr>
      <xdr:spPr>
        <a:xfrm>
          <a:off x="4832349" y="75914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76200</xdr:colOff>
      <xdr:row>23</xdr:row>
      <xdr:rowOff>76200</xdr:rowOff>
    </xdr:from>
    <xdr:to>
      <xdr:col>7</xdr:col>
      <xdr:colOff>276225</xdr:colOff>
      <xdr:row>23</xdr:row>
      <xdr:rowOff>247650</xdr:rowOff>
    </xdr:to>
    <xdr:sp macro="" textlink="">
      <xdr:nvSpPr>
        <xdr:cNvPr id="160" name="195 Combinar">
          <a:extLst>
            <a:ext uri="{FF2B5EF4-FFF2-40B4-BE49-F238E27FC236}">
              <a16:creationId xmlns:a16="http://schemas.microsoft.com/office/drawing/2014/main" id="{6B3F5055-D953-463F-BE9D-CE1729DF548E}"/>
            </a:ext>
          </a:extLst>
        </xdr:cNvPr>
        <xdr:cNvSpPr/>
      </xdr:nvSpPr>
      <xdr:spPr>
        <a:xfrm>
          <a:off x="5181600" y="75819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115981</xdr:colOff>
      <xdr:row>24</xdr:row>
      <xdr:rowOff>158003</xdr:rowOff>
    </xdr:from>
    <xdr:to>
      <xdr:col>3</xdr:col>
      <xdr:colOff>296956</xdr:colOff>
      <xdr:row>24</xdr:row>
      <xdr:rowOff>348503</xdr:rowOff>
    </xdr:to>
    <xdr:sp macro="" textlink="">
      <xdr:nvSpPr>
        <xdr:cNvPr id="161" name="196 Elipse">
          <a:extLst>
            <a:ext uri="{FF2B5EF4-FFF2-40B4-BE49-F238E27FC236}">
              <a16:creationId xmlns:a16="http://schemas.microsoft.com/office/drawing/2014/main" id="{B8F51897-03D5-4E5C-A517-937BF5FF1861}"/>
            </a:ext>
          </a:extLst>
        </xdr:cNvPr>
        <xdr:cNvSpPr/>
      </xdr:nvSpPr>
      <xdr:spPr>
        <a:xfrm>
          <a:off x="3900581" y="7974853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58831</xdr:colOff>
      <xdr:row>24</xdr:row>
      <xdr:rowOff>205628</xdr:rowOff>
    </xdr:from>
    <xdr:to>
      <xdr:col>4</xdr:col>
      <xdr:colOff>306481</xdr:colOff>
      <xdr:row>24</xdr:row>
      <xdr:rowOff>348503</xdr:rowOff>
    </xdr:to>
    <xdr:sp macro="" textlink="">
      <xdr:nvSpPr>
        <xdr:cNvPr id="162" name="197 Flecha derecha">
          <a:extLst>
            <a:ext uri="{FF2B5EF4-FFF2-40B4-BE49-F238E27FC236}">
              <a16:creationId xmlns:a16="http://schemas.microsoft.com/office/drawing/2014/main" id="{ECEB094E-51E7-43E4-AE63-491A92049B08}"/>
            </a:ext>
          </a:extLst>
        </xdr:cNvPr>
        <xdr:cNvSpPr/>
      </xdr:nvSpPr>
      <xdr:spPr>
        <a:xfrm>
          <a:off x="4173631" y="8022478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96931</xdr:colOff>
      <xdr:row>24</xdr:row>
      <xdr:rowOff>177053</xdr:rowOff>
    </xdr:from>
    <xdr:to>
      <xdr:col>5</xdr:col>
      <xdr:colOff>296956</xdr:colOff>
      <xdr:row>24</xdr:row>
      <xdr:rowOff>329453</xdr:rowOff>
    </xdr:to>
    <xdr:sp macro="" textlink="">
      <xdr:nvSpPr>
        <xdr:cNvPr id="163" name="198 Rectángulo">
          <a:extLst>
            <a:ext uri="{FF2B5EF4-FFF2-40B4-BE49-F238E27FC236}">
              <a16:creationId xmlns:a16="http://schemas.microsoft.com/office/drawing/2014/main" id="{689EBD48-4322-4F56-B0E2-150D88FFB75A}"/>
            </a:ext>
          </a:extLst>
        </xdr:cNvPr>
        <xdr:cNvSpPr/>
      </xdr:nvSpPr>
      <xdr:spPr>
        <a:xfrm>
          <a:off x="4541931" y="7993903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68355</xdr:colOff>
      <xdr:row>24</xdr:row>
      <xdr:rowOff>177053</xdr:rowOff>
    </xdr:from>
    <xdr:to>
      <xdr:col>6</xdr:col>
      <xdr:colOff>306480</xdr:colOff>
      <xdr:row>24</xdr:row>
      <xdr:rowOff>319928</xdr:rowOff>
    </xdr:to>
    <xdr:sp macro="" textlink="">
      <xdr:nvSpPr>
        <xdr:cNvPr id="164" name="199 Retraso">
          <a:extLst>
            <a:ext uri="{FF2B5EF4-FFF2-40B4-BE49-F238E27FC236}">
              <a16:creationId xmlns:a16="http://schemas.microsoft.com/office/drawing/2014/main" id="{846642D1-2656-4B94-881D-7FFA02B824BD}"/>
            </a:ext>
          </a:extLst>
        </xdr:cNvPr>
        <xdr:cNvSpPr/>
      </xdr:nvSpPr>
      <xdr:spPr>
        <a:xfrm>
          <a:off x="4843555" y="7993903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87406</xdr:colOff>
      <xdr:row>24</xdr:row>
      <xdr:rowOff>167528</xdr:rowOff>
    </xdr:from>
    <xdr:to>
      <xdr:col>7</xdr:col>
      <xdr:colOff>287431</xdr:colOff>
      <xdr:row>24</xdr:row>
      <xdr:rowOff>338978</xdr:rowOff>
    </xdr:to>
    <xdr:sp macro="" textlink="">
      <xdr:nvSpPr>
        <xdr:cNvPr id="165" name="200 Combinar">
          <a:extLst>
            <a:ext uri="{FF2B5EF4-FFF2-40B4-BE49-F238E27FC236}">
              <a16:creationId xmlns:a16="http://schemas.microsoft.com/office/drawing/2014/main" id="{030DAFA2-CA23-473A-8517-CEB5B2D425E3}"/>
            </a:ext>
          </a:extLst>
        </xdr:cNvPr>
        <xdr:cNvSpPr/>
      </xdr:nvSpPr>
      <xdr:spPr>
        <a:xfrm>
          <a:off x="5192806" y="7984378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185738</xdr:colOff>
      <xdr:row>22</xdr:row>
      <xdr:rowOff>238125</xdr:rowOff>
    </xdr:from>
    <xdr:to>
      <xdr:col>3</xdr:col>
      <xdr:colOff>195263</xdr:colOff>
      <xdr:row>23</xdr:row>
      <xdr:rowOff>66675</xdr:rowOff>
    </xdr:to>
    <xdr:cxnSp macro="">
      <xdr:nvCxnSpPr>
        <xdr:cNvPr id="166" name="201 Conector recto">
          <a:extLst>
            <a:ext uri="{FF2B5EF4-FFF2-40B4-BE49-F238E27FC236}">
              <a16:creationId xmlns:a16="http://schemas.microsoft.com/office/drawing/2014/main" id="{612FD941-802A-4FE8-9632-6C64DFE79D9E}"/>
            </a:ext>
          </a:extLst>
        </xdr:cNvPr>
        <xdr:cNvCxnSpPr>
          <a:stCxn id="156" idx="0"/>
          <a:endCxn id="151" idx="4"/>
        </xdr:cNvCxnSpPr>
      </xdr:nvCxnSpPr>
      <xdr:spPr>
        <a:xfrm flipH="1" flipV="1">
          <a:off x="3970338" y="7419975"/>
          <a:ext cx="9525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195263</xdr:colOff>
      <xdr:row>23</xdr:row>
      <xdr:rowOff>257175</xdr:rowOff>
    </xdr:from>
    <xdr:to>
      <xdr:col>4</xdr:col>
      <xdr:colOff>235044</xdr:colOff>
      <xdr:row>24</xdr:row>
      <xdr:rowOff>205628</xdr:rowOff>
    </xdr:to>
    <xdr:cxnSp macro="">
      <xdr:nvCxnSpPr>
        <xdr:cNvPr id="167" name="202 Conector recto">
          <a:extLst>
            <a:ext uri="{FF2B5EF4-FFF2-40B4-BE49-F238E27FC236}">
              <a16:creationId xmlns:a16="http://schemas.microsoft.com/office/drawing/2014/main" id="{2AA1DEF9-6E0C-4A9F-81DE-DA5D4DFD616F}"/>
            </a:ext>
          </a:extLst>
        </xdr:cNvPr>
        <xdr:cNvCxnSpPr>
          <a:stCxn id="162" idx="0"/>
          <a:endCxn id="156" idx="4"/>
        </xdr:cNvCxnSpPr>
      </xdr:nvCxnSpPr>
      <xdr:spPr>
        <a:xfrm flipH="1" flipV="1">
          <a:off x="3979863" y="7762875"/>
          <a:ext cx="369981" cy="25960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217488</xdr:colOff>
      <xdr:row>24</xdr:row>
      <xdr:rowOff>348503</xdr:rowOff>
    </xdr:from>
    <xdr:to>
      <xdr:col>4</xdr:col>
      <xdr:colOff>235044</xdr:colOff>
      <xdr:row>25</xdr:row>
      <xdr:rowOff>63500</xdr:rowOff>
    </xdr:to>
    <xdr:cxnSp macro="">
      <xdr:nvCxnSpPr>
        <xdr:cNvPr id="168" name="203 Conector recto">
          <a:extLst>
            <a:ext uri="{FF2B5EF4-FFF2-40B4-BE49-F238E27FC236}">
              <a16:creationId xmlns:a16="http://schemas.microsoft.com/office/drawing/2014/main" id="{0CEDF27C-EC1B-4BFA-AD91-83866FF453AA}"/>
            </a:ext>
          </a:extLst>
        </xdr:cNvPr>
        <xdr:cNvCxnSpPr>
          <a:stCxn id="205" idx="0"/>
          <a:endCxn id="162" idx="2"/>
        </xdr:cNvCxnSpPr>
      </xdr:nvCxnSpPr>
      <xdr:spPr>
        <a:xfrm flipV="1">
          <a:off x="4002088" y="8165353"/>
          <a:ext cx="347756" cy="29284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30</xdr:row>
      <xdr:rowOff>85725</xdr:rowOff>
    </xdr:from>
    <xdr:to>
      <xdr:col>3</xdr:col>
      <xdr:colOff>295275</xdr:colOff>
      <xdr:row>30</xdr:row>
      <xdr:rowOff>276225</xdr:rowOff>
    </xdr:to>
    <xdr:sp macro="" textlink="">
      <xdr:nvSpPr>
        <xdr:cNvPr id="169" name="210 Elipse">
          <a:extLst>
            <a:ext uri="{FF2B5EF4-FFF2-40B4-BE49-F238E27FC236}">
              <a16:creationId xmlns:a16="http://schemas.microsoft.com/office/drawing/2014/main" id="{C2690E67-20D5-4033-BBF8-EB499DCD5646}"/>
            </a:ext>
          </a:extLst>
        </xdr:cNvPr>
        <xdr:cNvSpPr/>
      </xdr:nvSpPr>
      <xdr:spPr>
        <a:xfrm>
          <a:off x="3898900" y="104997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57150</xdr:colOff>
      <xdr:row>30</xdr:row>
      <xdr:rowOff>123825</xdr:rowOff>
    </xdr:from>
    <xdr:to>
      <xdr:col>4</xdr:col>
      <xdr:colOff>304800</xdr:colOff>
      <xdr:row>30</xdr:row>
      <xdr:rowOff>266700</xdr:rowOff>
    </xdr:to>
    <xdr:sp macro="" textlink="">
      <xdr:nvSpPr>
        <xdr:cNvPr id="170" name="211 Flecha derecha">
          <a:extLst>
            <a:ext uri="{FF2B5EF4-FFF2-40B4-BE49-F238E27FC236}">
              <a16:creationId xmlns:a16="http://schemas.microsoft.com/office/drawing/2014/main" id="{812E211A-2C0A-4A11-8D4A-A4A6C7A475FE}"/>
            </a:ext>
          </a:extLst>
        </xdr:cNvPr>
        <xdr:cNvSpPr/>
      </xdr:nvSpPr>
      <xdr:spPr>
        <a:xfrm>
          <a:off x="4171950" y="105378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95250</xdr:colOff>
      <xdr:row>30</xdr:row>
      <xdr:rowOff>95250</xdr:rowOff>
    </xdr:from>
    <xdr:to>
      <xdr:col>5</xdr:col>
      <xdr:colOff>295275</xdr:colOff>
      <xdr:row>30</xdr:row>
      <xdr:rowOff>247650</xdr:rowOff>
    </xdr:to>
    <xdr:sp macro="" textlink="">
      <xdr:nvSpPr>
        <xdr:cNvPr id="171" name="212 Rectángulo">
          <a:extLst>
            <a:ext uri="{FF2B5EF4-FFF2-40B4-BE49-F238E27FC236}">
              <a16:creationId xmlns:a16="http://schemas.microsoft.com/office/drawing/2014/main" id="{A57B9901-A04C-4126-B5CF-0CD784AD0D07}"/>
            </a:ext>
          </a:extLst>
        </xdr:cNvPr>
        <xdr:cNvSpPr/>
      </xdr:nvSpPr>
      <xdr:spPr>
        <a:xfrm>
          <a:off x="4540250" y="10509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66674</xdr:colOff>
      <xdr:row>30</xdr:row>
      <xdr:rowOff>95250</xdr:rowOff>
    </xdr:from>
    <xdr:to>
      <xdr:col>6</xdr:col>
      <xdr:colOff>304799</xdr:colOff>
      <xdr:row>30</xdr:row>
      <xdr:rowOff>238125</xdr:rowOff>
    </xdr:to>
    <xdr:sp macro="" textlink="">
      <xdr:nvSpPr>
        <xdr:cNvPr id="172" name="213 Retraso">
          <a:extLst>
            <a:ext uri="{FF2B5EF4-FFF2-40B4-BE49-F238E27FC236}">
              <a16:creationId xmlns:a16="http://schemas.microsoft.com/office/drawing/2014/main" id="{209E427A-F101-41FC-9964-701906751D92}"/>
            </a:ext>
          </a:extLst>
        </xdr:cNvPr>
        <xdr:cNvSpPr/>
      </xdr:nvSpPr>
      <xdr:spPr>
        <a:xfrm>
          <a:off x="4841874" y="10509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85725</xdr:colOff>
      <xdr:row>30</xdr:row>
      <xdr:rowOff>85725</xdr:rowOff>
    </xdr:from>
    <xdr:to>
      <xdr:col>7</xdr:col>
      <xdr:colOff>285750</xdr:colOff>
      <xdr:row>30</xdr:row>
      <xdr:rowOff>257175</xdr:rowOff>
    </xdr:to>
    <xdr:sp macro="" textlink="">
      <xdr:nvSpPr>
        <xdr:cNvPr id="173" name="214 Combinar">
          <a:extLst>
            <a:ext uri="{FF2B5EF4-FFF2-40B4-BE49-F238E27FC236}">
              <a16:creationId xmlns:a16="http://schemas.microsoft.com/office/drawing/2014/main" id="{3357EE08-9728-4981-BFD8-C1597DFE065E}"/>
            </a:ext>
          </a:extLst>
        </xdr:cNvPr>
        <xdr:cNvSpPr/>
      </xdr:nvSpPr>
      <xdr:spPr>
        <a:xfrm>
          <a:off x="5191125" y="10499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198625</xdr:colOff>
      <xdr:row>30</xdr:row>
      <xdr:rowOff>276225</xdr:rowOff>
    </xdr:from>
    <xdr:to>
      <xdr:col>3</xdr:col>
      <xdr:colOff>204788</xdr:colOff>
      <xdr:row>31</xdr:row>
      <xdr:rowOff>35858</xdr:rowOff>
    </xdr:to>
    <xdr:cxnSp macro="">
      <xdr:nvCxnSpPr>
        <xdr:cNvPr id="174" name="215 Conector recto">
          <a:extLst>
            <a:ext uri="{FF2B5EF4-FFF2-40B4-BE49-F238E27FC236}">
              <a16:creationId xmlns:a16="http://schemas.microsoft.com/office/drawing/2014/main" id="{741957B2-DFF3-40CA-B834-474AB37E0E15}"/>
            </a:ext>
          </a:extLst>
        </xdr:cNvPr>
        <xdr:cNvCxnSpPr>
          <a:stCxn id="169" idx="4"/>
          <a:endCxn id="125" idx="0"/>
        </xdr:cNvCxnSpPr>
      </xdr:nvCxnSpPr>
      <xdr:spPr>
        <a:xfrm flipH="1">
          <a:off x="3983225" y="10690225"/>
          <a:ext cx="6163" cy="1850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115981</xdr:colOff>
      <xdr:row>32</xdr:row>
      <xdr:rowOff>71157</xdr:rowOff>
    </xdr:from>
    <xdr:to>
      <xdr:col>3</xdr:col>
      <xdr:colOff>296956</xdr:colOff>
      <xdr:row>32</xdr:row>
      <xdr:rowOff>261657</xdr:rowOff>
    </xdr:to>
    <xdr:sp macro="" textlink="">
      <xdr:nvSpPr>
        <xdr:cNvPr id="175" name="216 Elipse">
          <a:extLst>
            <a:ext uri="{FF2B5EF4-FFF2-40B4-BE49-F238E27FC236}">
              <a16:creationId xmlns:a16="http://schemas.microsoft.com/office/drawing/2014/main" id="{A66AF0ED-97ED-4514-A308-7732F5FE52CD}"/>
            </a:ext>
          </a:extLst>
        </xdr:cNvPr>
        <xdr:cNvSpPr/>
      </xdr:nvSpPr>
      <xdr:spPr>
        <a:xfrm>
          <a:off x="3900581" y="11386857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77881</xdr:colOff>
      <xdr:row>32</xdr:row>
      <xdr:rowOff>118782</xdr:rowOff>
    </xdr:from>
    <xdr:to>
      <xdr:col>5</xdr:col>
      <xdr:colOff>11206</xdr:colOff>
      <xdr:row>32</xdr:row>
      <xdr:rowOff>261657</xdr:rowOff>
    </xdr:to>
    <xdr:sp macro="" textlink="">
      <xdr:nvSpPr>
        <xdr:cNvPr id="176" name="217 Flecha derecha">
          <a:extLst>
            <a:ext uri="{FF2B5EF4-FFF2-40B4-BE49-F238E27FC236}">
              <a16:creationId xmlns:a16="http://schemas.microsoft.com/office/drawing/2014/main" id="{3AC8F8A3-09E6-4392-8319-387CBA67EC1F}"/>
            </a:ext>
          </a:extLst>
        </xdr:cNvPr>
        <xdr:cNvSpPr/>
      </xdr:nvSpPr>
      <xdr:spPr>
        <a:xfrm>
          <a:off x="4192681" y="11434482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115981</xdr:colOff>
      <xdr:row>32</xdr:row>
      <xdr:rowOff>90207</xdr:rowOff>
    </xdr:from>
    <xdr:to>
      <xdr:col>6</xdr:col>
      <xdr:colOff>1681</xdr:colOff>
      <xdr:row>32</xdr:row>
      <xdr:rowOff>242607</xdr:rowOff>
    </xdr:to>
    <xdr:sp macro="" textlink="">
      <xdr:nvSpPr>
        <xdr:cNvPr id="177" name="218 Rectángulo">
          <a:extLst>
            <a:ext uri="{FF2B5EF4-FFF2-40B4-BE49-F238E27FC236}">
              <a16:creationId xmlns:a16="http://schemas.microsoft.com/office/drawing/2014/main" id="{9410EE48-F9FC-4BF5-8754-E39568A1E436}"/>
            </a:ext>
          </a:extLst>
        </xdr:cNvPr>
        <xdr:cNvSpPr/>
      </xdr:nvSpPr>
      <xdr:spPr>
        <a:xfrm>
          <a:off x="4560981" y="11405907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87405</xdr:colOff>
      <xdr:row>32</xdr:row>
      <xdr:rowOff>90207</xdr:rowOff>
    </xdr:from>
    <xdr:to>
      <xdr:col>7</xdr:col>
      <xdr:colOff>11205</xdr:colOff>
      <xdr:row>32</xdr:row>
      <xdr:rowOff>233082</xdr:rowOff>
    </xdr:to>
    <xdr:sp macro="" textlink="">
      <xdr:nvSpPr>
        <xdr:cNvPr id="178" name="219 Retraso">
          <a:extLst>
            <a:ext uri="{FF2B5EF4-FFF2-40B4-BE49-F238E27FC236}">
              <a16:creationId xmlns:a16="http://schemas.microsoft.com/office/drawing/2014/main" id="{9FFC36F2-8139-44F9-95E8-58116E03D24A}"/>
            </a:ext>
          </a:extLst>
        </xdr:cNvPr>
        <xdr:cNvSpPr/>
      </xdr:nvSpPr>
      <xdr:spPr>
        <a:xfrm>
          <a:off x="4862605" y="11405907"/>
          <a:ext cx="2540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106456</xdr:colOff>
      <xdr:row>32</xdr:row>
      <xdr:rowOff>80682</xdr:rowOff>
    </xdr:from>
    <xdr:to>
      <xdr:col>7</xdr:col>
      <xdr:colOff>306481</xdr:colOff>
      <xdr:row>32</xdr:row>
      <xdr:rowOff>252132</xdr:rowOff>
    </xdr:to>
    <xdr:sp macro="" textlink="">
      <xdr:nvSpPr>
        <xdr:cNvPr id="179" name="220 Combinar">
          <a:extLst>
            <a:ext uri="{FF2B5EF4-FFF2-40B4-BE49-F238E27FC236}">
              <a16:creationId xmlns:a16="http://schemas.microsoft.com/office/drawing/2014/main" id="{F67A5B2D-92C2-418A-8782-4C6FF04EA2E2}"/>
            </a:ext>
          </a:extLst>
        </xdr:cNvPr>
        <xdr:cNvSpPr/>
      </xdr:nvSpPr>
      <xdr:spPr>
        <a:xfrm>
          <a:off x="5211856" y="11396382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198625</xdr:colOff>
      <xdr:row>31</xdr:row>
      <xdr:rowOff>226358</xdr:rowOff>
    </xdr:from>
    <xdr:to>
      <xdr:col>3</xdr:col>
      <xdr:colOff>206469</xdr:colOff>
      <xdr:row>32</xdr:row>
      <xdr:rowOff>71157</xdr:rowOff>
    </xdr:to>
    <xdr:cxnSp macro="">
      <xdr:nvCxnSpPr>
        <xdr:cNvPr id="180" name="221 Conector recto">
          <a:extLst>
            <a:ext uri="{FF2B5EF4-FFF2-40B4-BE49-F238E27FC236}">
              <a16:creationId xmlns:a16="http://schemas.microsoft.com/office/drawing/2014/main" id="{0344E705-3FCA-4B68-99B6-12173E02E916}"/>
            </a:ext>
          </a:extLst>
        </xdr:cNvPr>
        <xdr:cNvCxnSpPr>
          <a:stCxn id="175" idx="0"/>
          <a:endCxn id="125" idx="4"/>
        </xdr:cNvCxnSpPr>
      </xdr:nvCxnSpPr>
      <xdr:spPr>
        <a:xfrm flipH="1" flipV="1">
          <a:off x="3983225" y="11065808"/>
          <a:ext cx="7844" cy="3210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36</xdr:row>
      <xdr:rowOff>57150</xdr:rowOff>
    </xdr:from>
    <xdr:to>
      <xdr:col>3</xdr:col>
      <xdr:colOff>304800</xdr:colOff>
      <xdr:row>36</xdr:row>
      <xdr:rowOff>247650</xdr:rowOff>
    </xdr:to>
    <xdr:sp macro="" textlink="">
      <xdr:nvSpPr>
        <xdr:cNvPr id="181" name="240 Elipse">
          <a:extLst>
            <a:ext uri="{FF2B5EF4-FFF2-40B4-BE49-F238E27FC236}">
              <a16:creationId xmlns:a16="http://schemas.microsoft.com/office/drawing/2014/main" id="{20CF56D1-3D5F-4C6A-9CF8-3606295B9F60}"/>
            </a:ext>
          </a:extLst>
        </xdr:cNvPr>
        <xdr:cNvSpPr/>
      </xdr:nvSpPr>
      <xdr:spPr>
        <a:xfrm>
          <a:off x="3908425" y="128651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36</xdr:row>
      <xdr:rowOff>104775</xdr:rowOff>
    </xdr:from>
    <xdr:to>
      <xdr:col>5</xdr:col>
      <xdr:colOff>0</xdr:colOff>
      <xdr:row>36</xdr:row>
      <xdr:rowOff>247650</xdr:rowOff>
    </xdr:to>
    <xdr:sp macro="" textlink="">
      <xdr:nvSpPr>
        <xdr:cNvPr id="182" name="241 Flecha derecha">
          <a:extLst>
            <a:ext uri="{FF2B5EF4-FFF2-40B4-BE49-F238E27FC236}">
              <a16:creationId xmlns:a16="http://schemas.microsoft.com/office/drawing/2014/main" id="{219A2DB0-B886-439B-8F80-348D74DD56BB}"/>
            </a:ext>
          </a:extLst>
        </xdr:cNvPr>
        <xdr:cNvSpPr/>
      </xdr:nvSpPr>
      <xdr:spPr>
        <a:xfrm>
          <a:off x="4181475" y="129127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36</xdr:row>
      <xdr:rowOff>76200</xdr:rowOff>
    </xdr:from>
    <xdr:to>
      <xdr:col>5</xdr:col>
      <xdr:colOff>304800</xdr:colOff>
      <xdr:row>36</xdr:row>
      <xdr:rowOff>228600</xdr:rowOff>
    </xdr:to>
    <xdr:sp macro="" textlink="">
      <xdr:nvSpPr>
        <xdr:cNvPr id="183" name="242 Rectángulo">
          <a:extLst>
            <a:ext uri="{FF2B5EF4-FFF2-40B4-BE49-F238E27FC236}">
              <a16:creationId xmlns:a16="http://schemas.microsoft.com/office/drawing/2014/main" id="{C136E6FE-C0AF-4EF0-9953-567F60272017}"/>
            </a:ext>
          </a:extLst>
        </xdr:cNvPr>
        <xdr:cNvSpPr/>
      </xdr:nvSpPr>
      <xdr:spPr>
        <a:xfrm>
          <a:off x="4549775" y="128841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36</xdr:row>
      <xdr:rowOff>76200</xdr:rowOff>
    </xdr:from>
    <xdr:to>
      <xdr:col>6</xdr:col>
      <xdr:colOff>314324</xdr:colOff>
      <xdr:row>36</xdr:row>
      <xdr:rowOff>219075</xdr:rowOff>
    </xdr:to>
    <xdr:sp macro="" textlink="">
      <xdr:nvSpPr>
        <xdr:cNvPr id="184" name="243 Retraso">
          <a:extLst>
            <a:ext uri="{FF2B5EF4-FFF2-40B4-BE49-F238E27FC236}">
              <a16:creationId xmlns:a16="http://schemas.microsoft.com/office/drawing/2014/main" id="{FD74CD69-06D8-4CD1-814E-35AD9422F130}"/>
            </a:ext>
          </a:extLst>
        </xdr:cNvPr>
        <xdr:cNvSpPr/>
      </xdr:nvSpPr>
      <xdr:spPr>
        <a:xfrm>
          <a:off x="4851399" y="128841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36</xdr:row>
      <xdr:rowOff>66675</xdr:rowOff>
    </xdr:from>
    <xdr:to>
      <xdr:col>7</xdr:col>
      <xdr:colOff>295275</xdr:colOff>
      <xdr:row>36</xdr:row>
      <xdr:rowOff>238125</xdr:rowOff>
    </xdr:to>
    <xdr:sp macro="" textlink="">
      <xdr:nvSpPr>
        <xdr:cNvPr id="185" name="244 Combinar">
          <a:extLst>
            <a:ext uri="{FF2B5EF4-FFF2-40B4-BE49-F238E27FC236}">
              <a16:creationId xmlns:a16="http://schemas.microsoft.com/office/drawing/2014/main" id="{32CAFB0C-966C-45CE-9D05-80CCCF892AAD}"/>
            </a:ext>
          </a:extLst>
        </xdr:cNvPr>
        <xdr:cNvSpPr/>
      </xdr:nvSpPr>
      <xdr:spPr>
        <a:xfrm>
          <a:off x="5200650" y="128746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214313</xdr:colOff>
      <xdr:row>35</xdr:row>
      <xdr:rowOff>266700</xdr:rowOff>
    </xdr:from>
    <xdr:to>
      <xdr:col>4</xdr:col>
      <xdr:colOff>242888</xdr:colOff>
      <xdr:row>36</xdr:row>
      <xdr:rowOff>57150</xdr:rowOff>
    </xdr:to>
    <xdr:cxnSp macro="">
      <xdr:nvCxnSpPr>
        <xdr:cNvPr id="186" name="248 Conector recto">
          <a:extLst>
            <a:ext uri="{FF2B5EF4-FFF2-40B4-BE49-F238E27FC236}">
              <a16:creationId xmlns:a16="http://schemas.microsoft.com/office/drawing/2014/main" id="{48F25262-82D6-41B9-86AF-387000A8F602}"/>
            </a:ext>
          </a:extLst>
        </xdr:cNvPr>
        <xdr:cNvCxnSpPr>
          <a:stCxn id="30" idx="2"/>
          <a:endCxn id="181" idx="0"/>
        </xdr:cNvCxnSpPr>
      </xdr:nvCxnSpPr>
      <xdr:spPr>
        <a:xfrm flipH="1">
          <a:off x="3998913" y="12725400"/>
          <a:ext cx="358775" cy="1397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42</xdr:row>
      <xdr:rowOff>95250</xdr:rowOff>
    </xdr:from>
    <xdr:to>
      <xdr:col>3</xdr:col>
      <xdr:colOff>295275</xdr:colOff>
      <xdr:row>42</xdr:row>
      <xdr:rowOff>285750</xdr:rowOff>
    </xdr:to>
    <xdr:sp macro="" textlink="">
      <xdr:nvSpPr>
        <xdr:cNvPr id="187" name="259 Elipse">
          <a:extLst>
            <a:ext uri="{FF2B5EF4-FFF2-40B4-BE49-F238E27FC236}">
              <a16:creationId xmlns:a16="http://schemas.microsoft.com/office/drawing/2014/main" id="{4BA35BBD-B105-4437-A027-C3B9E11D3123}"/>
            </a:ext>
          </a:extLst>
        </xdr:cNvPr>
        <xdr:cNvSpPr/>
      </xdr:nvSpPr>
      <xdr:spPr>
        <a:xfrm>
          <a:off x="3898900" y="152400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57150</xdr:colOff>
      <xdr:row>42</xdr:row>
      <xdr:rowOff>142875</xdr:rowOff>
    </xdr:from>
    <xdr:to>
      <xdr:col>4</xdr:col>
      <xdr:colOff>304800</xdr:colOff>
      <xdr:row>42</xdr:row>
      <xdr:rowOff>285750</xdr:rowOff>
    </xdr:to>
    <xdr:sp macro="" textlink="">
      <xdr:nvSpPr>
        <xdr:cNvPr id="188" name="260 Flecha derecha">
          <a:extLst>
            <a:ext uri="{FF2B5EF4-FFF2-40B4-BE49-F238E27FC236}">
              <a16:creationId xmlns:a16="http://schemas.microsoft.com/office/drawing/2014/main" id="{A3E7E5F7-8FCB-49B4-B849-F9B9C5EC4090}"/>
            </a:ext>
          </a:extLst>
        </xdr:cNvPr>
        <xdr:cNvSpPr/>
      </xdr:nvSpPr>
      <xdr:spPr>
        <a:xfrm>
          <a:off x="4171950" y="152876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95250</xdr:colOff>
      <xdr:row>42</xdr:row>
      <xdr:rowOff>114300</xdr:rowOff>
    </xdr:from>
    <xdr:to>
      <xdr:col>5</xdr:col>
      <xdr:colOff>295275</xdr:colOff>
      <xdr:row>42</xdr:row>
      <xdr:rowOff>266700</xdr:rowOff>
    </xdr:to>
    <xdr:sp macro="" textlink="">
      <xdr:nvSpPr>
        <xdr:cNvPr id="189" name="261 Rectángulo">
          <a:extLst>
            <a:ext uri="{FF2B5EF4-FFF2-40B4-BE49-F238E27FC236}">
              <a16:creationId xmlns:a16="http://schemas.microsoft.com/office/drawing/2014/main" id="{818D34B1-00A6-4F3C-AD6F-AA697A10B26E}"/>
            </a:ext>
          </a:extLst>
        </xdr:cNvPr>
        <xdr:cNvSpPr/>
      </xdr:nvSpPr>
      <xdr:spPr>
        <a:xfrm>
          <a:off x="4540250" y="152590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66674</xdr:colOff>
      <xdr:row>42</xdr:row>
      <xdr:rowOff>114300</xdr:rowOff>
    </xdr:from>
    <xdr:to>
      <xdr:col>6</xdr:col>
      <xdr:colOff>304799</xdr:colOff>
      <xdr:row>42</xdr:row>
      <xdr:rowOff>257175</xdr:rowOff>
    </xdr:to>
    <xdr:sp macro="" textlink="">
      <xdr:nvSpPr>
        <xdr:cNvPr id="190" name="262 Retraso">
          <a:extLst>
            <a:ext uri="{FF2B5EF4-FFF2-40B4-BE49-F238E27FC236}">
              <a16:creationId xmlns:a16="http://schemas.microsoft.com/office/drawing/2014/main" id="{96DE7482-50B7-49C0-9ECB-FE0A10822528}"/>
            </a:ext>
          </a:extLst>
        </xdr:cNvPr>
        <xdr:cNvSpPr/>
      </xdr:nvSpPr>
      <xdr:spPr>
        <a:xfrm>
          <a:off x="4841874" y="152590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85725</xdr:colOff>
      <xdr:row>42</xdr:row>
      <xdr:rowOff>104775</xdr:rowOff>
    </xdr:from>
    <xdr:to>
      <xdr:col>7</xdr:col>
      <xdr:colOff>285750</xdr:colOff>
      <xdr:row>42</xdr:row>
      <xdr:rowOff>276225</xdr:rowOff>
    </xdr:to>
    <xdr:sp macro="" textlink="">
      <xdr:nvSpPr>
        <xdr:cNvPr id="191" name="263 Combinar">
          <a:extLst>
            <a:ext uri="{FF2B5EF4-FFF2-40B4-BE49-F238E27FC236}">
              <a16:creationId xmlns:a16="http://schemas.microsoft.com/office/drawing/2014/main" id="{DABBA6DC-86B0-4196-805B-7431A0855626}"/>
            </a:ext>
          </a:extLst>
        </xdr:cNvPr>
        <xdr:cNvSpPr/>
      </xdr:nvSpPr>
      <xdr:spPr>
        <a:xfrm>
          <a:off x="5191125" y="152495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43</xdr:row>
      <xdr:rowOff>150159</xdr:rowOff>
    </xdr:from>
    <xdr:to>
      <xdr:col>3</xdr:col>
      <xdr:colOff>304800</xdr:colOff>
      <xdr:row>43</xdr:row>
      <xdr:rowOff>340659</xdr:rowOff>
    </xdr:to>
    <xdr:sp macro="" textlink="">
      <xdr:nvSpPr>
        <xdr:cNvPr id="192" name="264 Elipse">
          <a:extLst>
            <a:ext uri="{FF2B5EF4-FFF2-40B4-BE49-F238E27FC236}">
              <a16:creationId xmlns:a16="http://schemas.microsoft.com/office/drawing/2014/main" id="{0673EDBD-E854-462E-BB1A-03F1B94C8BE8}"/>
            </a:ext>
          </a:extLst>
        </xdr:cNvPr>
        <xdr:cNvSpPr/>
      </xdr:nvSpPr>
      <xdr:spPr>
        <a:xfrm>
          <a:off x="3908425" y="15644159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43</xdr:row>
      <xdr:rowOff>197784</xdr:rowOff>
    </xdr:from>
    <xdr:to>
      <xdr:col>5</xdr:col>
      <xdr:colOff>0</xdr:colOff>
      <xdr:row>43</xdr:row>
      <xdr:rowOff>340659</xdr:rowOff>
    </xdr:to>
    <xdr:sp macro="" textlink="">
      <xdr:nvSpPr>
        <xdr:cNvPr id="193" name="265 Flecha derecha">
          <a:extLst>
            <a:ext uri="{FF2B5EF4-FFF2-40B4-BE49-F238E27FC236}">
              <a16:creationId xmlns:a16="http://schemas.microsoft.com/office/drawing/2014/main" id="{9C54A92A-0DF9-4EEF-9466-EB39348FABB7}"/>
            </a:ext>
          </a:extLst>
        </xdr:cNvPr>
        <xdr:cNvSpPr/>
      </xdr:nvSpPr>
      <xdr:spPr>
        <a:xfrm>
          <a:off x="4181475" y="15691784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43</xdr:row>
      <xdr:rowOff>169209</xdr:rowOff>
    </xdr:from>
    <xdr:to>
      <xdr:col>5</xdr:col>
      <xdr:colOff>304800</xdr:colOff>
      <xdr:row>43</xdr:row>
      <xdr:rowOff>321609</xdr:rowOff>
    </xdr:to>
    <xdr:sp macro="" textlink="">
      <xdr:nvSpPr>
        <xdr:cNvPr id="194" name="266 Rectángulo">
          <a:extLst>
            <a:ext uri="{FF2B5EF4-FFF2-40B4-BE49-F238E27FC236}">
              <a16:creationId xmlns:a16="http://schemas.microsoft.com/office/drawing/2014/main" id="{B4D82A8C-7F73-4ADA-8195-0A2103385DED}"/>
            </a:ext>
          </a:extLst>
        </xdr:cNvPr>
        <xdr:cNvSpPr/>
      </xdr:nvSpPr>
      <xdr:spPr>
        <a:xfrm>
          <a:off x="4549775" y="15663209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43</xdr:row>
      <xdr:rowOff>169209</xdr:rowOff>
    </xdr:from>
    <xdr:to>
      <xdr:col>7</xdr:col>
      <xdr:colOff>559</xdr:colOff>
      <xdr:row>43</xdr:row>
      <xdr:rowOff>312084</xdr:rowOff>
    </xdr:to>
    <xdr:sp macro="" textlink="">
      <xdr:nvSpPr>
        <xdr:cNvPr id="195" name="268 Retraso">
          <a:extLst>
            <a:ext uri="{FF2B5EF4-FFF2-40B4-BE49-F238E27FC236}">
              <a16:creationId xmlns:a16="http://schemas.microsoft.com/office/drawing/2014/main" id="{CE13F69A-D6BC-4B4B-BDBE-9B01FD765C2B}"/>
            </a:ext>
          </a:extLst>
        </xdr:cNvPr>
        <xdr:cNvSpPr/>
      </xdr:nvSpPr>
      <xdr:spPr>
        <a:xfrm>
          <a:off x="4851399" y="15663209"/>
          <a:ext cx="25456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43</xdr:row>
      <xdr:rowOff>159684</xdr:rowOff>
    </xdr:from>
    <xdr:to>
      <xdr:col>7</xdr:col>
      <xdr:colOff>295275</xdr:colOff>
      <xdr:row>43</xdr:row>
      <xdr:rowOff>331134</xdr:rowOff>
    </xdr:to>
    <xdr:sp macro="" textlink="">
      <xdr:nvSpPr>
        <xdr:cNvPr id="196" name="270 Combinar">
          <a:extLst>
            <a:ext uri="{FF2B5EF4-FFF2-40B4-BE49-F238E27FC236}">
              <a16:creationId xmlns:a16="http://schemas.microsoft.com/office/drawing/2014/main" id="{7825AE05-16AD-4B4C-9286-97E2EE5A18E3}"/>
            </a:ext>
          </a:extLst>
        </xdr:cNvPr>
        <xdr:cNvSpPr/>
      </xdr:nvSpPr>
      <xdr:spPr>
        <a:xfrm>
          <a:off x="5200650" y="15653684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42</xdr:row>
      <xdr:rowOff>285750</xdr:rowOff>
    </xdr:from>
    <xdr:to>
      <xdr:col>3</xdr:col>
      <xdr:colOff>214313</xdr:colOff>
      <xdr:row>43</xdr:row>
      <xdr:rowOff>150159</xdr:rowOff>
    </xdr:to>
    <xdr:cxnSp macro="">
      <xdr:nvCxnSpPr>
        <xdr:cNvPr id="197" name="272 Conector recto">
          <a:extLst>
            <a:ext uri="{FF2B5EF4-FFF2-40B4-BE49-F238E27FC236}">
              <a16:creationId xmlns:a16="http://schemas.microsoft.com/office/drawing/2014/main" id="{8DA1511C-95EB-4C8D-BF7E-CDD72F3DD045}"/>
            </a:ext>
          </a:extLst>
        </xdr:cNvPr>
        <xdr:cNvCxnSpPr>
          <a:stCxn id="187" idx="4"/>
          <a:endCxn id="192" idx="0"/>
        </xdr:cNvCxnSpPr>
      </xdr:nvCxnSpPr>
      <xdr:spPr>
        <a:xfrm>
          <a:off x="3989388" y="15430500"/>
          <a:ext cx="9525" cy="21365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43</xdr:row>
      <xdr:rowOff>340659</xdr:rowOff>
    </xdr:from>
    <xdr:to>
      <xdr:col>4</xdr:col>
      <xdr:colOff>231683</xdr:colOff>
      <xdr:row>44</xdr:row>
      <xdr:rowOff>154641</xdr:rowOff>
    </xdr:to>
    <xdr:cxnSp macro="">
      <xdr:nvCxnSpPr>
        <xdr:cNvPr id="198" name="274 Conector recto">
          <a:extLst>
            <a:ext uri="{FF2B5EF4-FFF2-40B4-BE49-F238E27FC236}">
              <a16:creationId xmlns:a16="http://schemas.microsoft.com/office/drawing/2014/main" id="{C6FB84A2-FE41-4471-AF41-81902DF98E33}"/>
            </a:ext>
          </a:extLst>
        </xdr:cNvPr>
        <xdr:cNvCxnSpPr>
          <a:stCxn id="192" idx="4"/>
          <a:endCxn id="73" idx="0"/>
        </xdr:cNvCxnSpPr>
      </xdr:nvCxnSpPr>
      <xdr:spPr>
        <a:xfrm>
          <a:off x="3998913" y="15834659"/>
          <a:ext cx="347570" cy="3473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39</xdr:row>
      <xdr:rowOff>76200</xdr:rowOff>
    </xdr:from>
    <xdr:to>
      <xdr:col>3</xdr:col>
      <xdr:colOff>304800</xdr:colOff>
      <xdr:row>39</xdr:row>
      <xdr:rowOff>266700</xdr:rowOff>
    </xdr:to>
    <xdr:sp macro="" textlink="">
      <xdr:nvSpPr>
        <xdr:cNvPr id="199" name="222 Elipse">
          <a:extLst>
            <a:ext uri="{FF2B5EF4-FFF2-40B4-BE49-F238E27FC236}">
              <a16:creationId xmlns:a16="http://schemas.microsoft.com/office/drawing/2014/main" id="{486DBFF1-C598-43D2-BDE3-FE232224D25C}"/>
            </a:ext>
          </a:extLst>
        </xdr:cNvPr>
        <xdr:cNvSpPr/>
      </xdr:nvSpPr>
      <xdr:spPr>
        <a:xfrm>
          <a:off x="3908425" y="140462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39</xdr:row>
      <xdr:rowOff>123825</xdr:rowOff>
    </xdr:from>
    <xdr:to>
      <xdr:col>5</xdr:col>
      <xdr:colOff>0</xdr:colOff>
      <xdr:row>39</xdr:row>
      <xdr:rowOff>266700</xdr:rowOff>
    </xdr:to>
    <xdr:sp macro="" textlink="">
      <xdr:nvSpPr>
        <xdr:cNvPr id="200" name="223 Flecha derecha">
          <a:extLst>
            <a:ext uri="{FF2B5EF4-FFF2-40B4-BE49-F238E27FC236}">
              <a16:creationId xmlns:a16="http://schemas.microsoft.com/office/drawing/2014/main" id="{3965D7AD-BEF0-41E1-971C-C593AE793019}"/>
            </a:ext>
          </a:extLst>
        </xdr:cNvPr>
        <xdr:cNvSpPr/>
      </xdr:nvSpPr>
      <xdr:spPr>
        <a:xfrm>
          <a:off x="4181475" y="140938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39</xdr:row>
      <xdr:rowOff>95250</xdr:rowOff>
    </xdr:from>
    <xdr:to>
      <xdr:col>5</xdr:col>
      <xdr:colOff>304800</xdr:colOff>
      <xdr:row>39</xdr:row>
      <xdr:rowOff>247650</xdr:rowOff>
    </xdr:to>
    <xdr:sp macro="" textlink="">
      <xdr:nvSpPr>
        <xdr:cNvPr id="201" name="224 Rectángulo">
          <a:extLst>
            <a:ext uri="{FF2B5EF4-FFF2-40B4-BE49-F238E27FC236}">
              <a16:creationId xmlns:a16="http://schemas.microsoft.com/office/drawing/2014/main" id="{FEC7C7ED-09B1-448B-90F4-0493B5EE528A}"/>
            </a:ext>
          </a:extLst>
        </xdr:cNvPr>
        <xdr:cNvSpPr/>
      </xdr:nvSpPr>
      <xdr:spPr>
        <a:xfrm>
          <a:off x="4549775" y="14065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39</xdr:row>
      <xdr:rowOff>95250</xdr:rowOff>
    </xdr:from>
    <xdr:to>
      <xdr:col>6</xdr:col>
      <xdr:colOff>314324</xdr:colOff>
      <xdr:row>39</xdr:row>
      <xdr:rowOff>238125</xdr:rowOff>
    </xdr:to>
    <xdr:sp macro="" textlink="">
      <xdr:nvSpPr>
        <xdr:cNvPr id="202" name="225 Retraso">
          <a:extLst>
            <a:ext uri="{FF2B5EF4-FFF2-40B4-BE49-F238E27FC236}">
              <a16:creationId xmlns:a16="http://schemas.microsoft.com/office/drawing/2014/main" id="{03C5AD29-1E0D-4337-BD90-988DBACDF11F}"/>
            </a:ext>
          </a:extLst>
        </xdr:cNvPr>
        <xdr:cNvSpPr/>
      </xdr:nvSpPr>
      <xdr:spPr>
        <a:xfrm>
          <a:off x="4851399" y="14065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39</xdr:row>
      <xdr:rowOff>85725</xdr:rowOff>
    </xdr:from>
    <xdr:to>
      <xdr:col>7</xdr:col>
      <xdr:colOff>295275</xdr:colOff>
      <xdr:row>39</xdr:row>
      <xdr:rowOff>257175</xdr:rowOff>
    </xdr:to>
    <xdr:sp macro="" textlink="">
      <xdr:nvSpPr>
        <xdr:cNvPr id="203" name="226 Combinar">
          <a:extLst>
            <a:ext uri="{FF2B5EF4-FFF2-40B4-BE49-F238E27FC236}">
              <a16:creationId xmlns:a16="http://schemas.microsoft.com/office/drawing/2014/main" id="{4C1EF7D4-EFB8-408E-8DEA-0FD662B13F64}"/>
            </a:ext>
          </a:extLst>
        </xdr:cNvPr>
        <xdr:cNvSpPr/>
      </xdr:nvSpPr>
      <xdr:spPr>
        <a:xfrm>
          <a:off x="5200650" y="14055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242888</xdr:colOff>
      <xdr:row>39</xdr:row>
      <xdr:rowOff>257175</xdr:rowOff>
    </xdr:from>
    <xdr:to>
      <xdr:col>7</xdr:col>
      <xdr:colOff>195263</xdr:colOff>
      <xdr:row>40</xdr:row>
      <xdr:rowOff>76200</xdr:rowOff>
    </xdr:to>
    <xdr:cxnSp macro="">
      <xdr:nvCxnSpPr>
        <xdr:cNvPr id="204" name="227 Conector recto">
          <a:extLst>
            <a:ext uri="{FF2B5EF4-FFF2-40B4-BE49-F238E27FC236}">
              <a16:creationId xmlns:a16="http://schemas.microsoft.com/office/drawing/2014/main" id="{C2FD78F1-8C1C-4661-8592-4FF14CBE9CE8}"/>
            </a:ext>
          </a:extLst>
        </xdr:cNvPr>
        <xdr:cNvCxnSpPr>
          <a:stCxn id="63" idx="0"/>
          <a:endCxn id="203" idx="2"/>
        </xdr:cNvCxnSpPr>
      </xdr:nvCxnSpPr>
      <xdr:spPr>
        <a:xfrm flipV="1">
          <a:off x="4357688" y="14227175"/>
          <a:ext cx="942975" cy="263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127000</xdr:colOff>
      <xdr:row>25</xdr:row>
      <xdr:rowOff>63500</xdr:rowOff>
    </xdr:from>
    <xdr:to>
      <xdr:col>3</xdr:col>
      <xdr:colOff>307975</xdr:colOff>
      <xdr:row>25</xdr:row>
      <xdr:rowOff>254000</xdr:rowOff>
    </xdr:to>
    <xdr:sp macro="" textlink="">
      <xdr:nvSpPr>
        <xdr:cNvPr id="205" name="196 Elipse">
          <a:extLst>
            <a:ext uri="{FF2B5EF4-FFF2-40B4-BE49-F238E27FC236}">
              <a16:creationId xmlns:a16="http://schemas.microsoft.com/office/drawing/2014/main" id="{9C14C342-4851-4939-9A0B-813EEB708B7D}"/>
            </a:ext>
          </a:extLst>
        </xdr:cNvPr>
        <xdr:cNvSpPr/>
      </xdr:nvSpPr>
      <xdr:spPr>
        <a:xfrm>
          <a:off x="3911600" y="84582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69850</xdr:colOff>
      <xdr:row>25</xdr:row>
      <xdr:rowOff>111125</xdr:rowOff>
    </xdr:from>
    <xdr:to>
      <xdr:col>5</xdr:col>
      <xdr:colOff>0</xdr:colOff>
      <xdr:row>25</xdr:row>
      <xdr:rowOff>254000</xdr:rowOff>
    </xdr:to>
    <xdr:sp macro="" textlink="">
      <xdr:nvSpPr>
        <xdr:cNvPr id="206" name="197 Flecha derecha">
          <a:extLst>
            <a:ext uri="{FF2B5EF4-FFF2-40B4-BE49-F238E27FC236}">
              <a16:creationId xmlns:a16="http://schemas.microsoft.com/office/drawing/2014/main" id="{56AE68CA-69B5-43A6-BF34-24C7788DBE59}"/>
            </a:ext>
          </a:extLst>
        </xdr:cNvPr>
        <xdr:cNvSpPr/>
      </xdr:nvSpPr>
      <xdr:spPr>
        <a:xfrm>
          <a:off x="4184650" y="8505825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107950</xdr:colOff>
      <xdr:row>25</xdr:row>
      <xdr:rowOff>82550</xdr:rowOff>
    </xdr:from>
    <xdr:to>
      <xdr:col>5</xdr:col>
      <xdr:colOff>307975</xdr:colOff>
      <xdr:row>25</xdr:row>
      <xdr:rowOff>234950</xdr:rowOff>
    </xdr:to>
    <xdr:sp macro="" textlink="">
      <xdr:nvSpPr>
        <xdr:cNvPr id="207" name="198 Rectángulo">
          <a:extLst>
            <a:ext uri="{FF2B5EF4-FFF2-40B4-BE49-F238E27FC236}">
              <a16:creationId xmlns:a16="http://schemas.microsoft.com/office/drawing/2014/main" id="{5CB085BB-3B2C-482F-8006-10221177C2BD}"/>
            </a:ext>
          </a:extLst>
        </xdr:cNvPr>
        <xdr:cNvSpPr/>
      </xdr:nvSpPr>
      <xdr:spPr>
        <a:xfrm>
          <a:off x="4552950" y="8477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79374</xdr:colOff>
      <xdr:row>25</xdr:row>
      <xdr:rowOff>82550</xdr:rowOff>
    </xdr:from>
    <xdr:to>
      <xdr:col>6</xdr:col>
      <xdr:colOff>317499</xdr:colOff>
      <xdr:row>25</xdr:row>
      <xdr:rowOff>225425</xdr:rowOff>
    </xdr:to>
    <xdr:sp macro="" textlink="">
      <xdr:nvSpPr>
        <xdr:cNvPr id="208" name="199 Retraso">
          <a:extLst>
            <a:ext uri="{FF2B5EF4-FFF2-40B4-BE49-F238E27FC236}">
              <a16:creationId xmlns:a16="http://schemas.microsoft.com/office/drawing/2014/main" id="{DB92F881-C021-479F-9D7A-80EE94F7FD66}"/>
            </a:ext>
          </a:extLst>
        </xdr:cNvPr>
        <xdr:cNvSpPr/>
      </xdr:nvSpPr>
      <xdr:spPr>
        <a:xfrm>
          <a:off x="4854574" y="8477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98425</xdr:colOff>
      <xdr:row>25</xdr:row>
      <xdr:rowOff>73025</xdr:rowOff>
    </xdr:from>
    <xdr:to>
      <xdr:col>7</xdr:col>
      <xdr:colOff>298450</xdr:colOff>
      <xdr:row>25</xdr:row>
      <xdr:rowOff>244475</xdr:rowOff>
    </xdr:to>
    <xdr:sp macro="" textlink="">
      <xdr:nvSpPr>
        <xdr:cNvPr id="209" name="200 Combinar">
          <a:extLst>
            <a:ext uri="{FF2B5EF4-FFF2-40B4-BE49-F238E27FC236}">
              <a16:creationId xmlns:a16="http://schemas.microsoft.com/office/drawing/2014/main" id="{64915227-EEF4-4CCB-BD52-5D303B4B6B1E}"/>
            </a:ext>
          </a:extLst>
        </xdr:cNvPr>
        <xdr:cNvSpPr/>
      </xdr:nvSpPr>
      <xdr:spPr>
        <a:xfrm>
          <a:off x="5203825" y="8467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217488</xdr:colOff>
      <xdr:row>25</xdr:row>
      <xdr:rowOff>254000</xdr:rowOff>
    </xdr:from>
    <xdr:to>
      <xdr:col>4</xdr:col>
      <xdr:colOff>227201</xdr:colOff>
      <xdr:row>26</xdr:row>
      <xdr:rowOff>173131</xdr:rowOff>
    </xdr:to>
    <xdr:cxnSp macro="">
      <xdr:nvCxnSpPr>
        <xdr:cNvPr id="210" name="203 Conector recto">
          <a:extLst>
            <a:ext uri="{FF2B5EF4-FFF2-40B4-BE49-F238E27FC236}">
              <a16:creationId xmlns:a16="http://schemas.microsoft.com/office/drawing/2014/main" id="{56155FAB-DB88-47C9-A19E-D9570C47ACEE}"/>
            </a:ext>
          </a:extLst>
        </xdr:cNvPr>
        <xdr:cNvCxnSpPr>
          <a:stCxn id="205" idx="4"/>
          <a:endCxn id="113" idx="0"/>
        </xdr:cNvCxnSpPr>
      </xdr:nvCxnSpPr>
      <xdr:spPr>
        <a:xfrm>
          <a:off x="4002088" y="8648700"/>
          <a:ext cx="339913" cy="33823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219075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41002BE7-34B7-47BB-93FD-068128DCB8D7}"/>
            </a:ext>
          </a:extLst>
        </xdr:cNvPr>
        <xdr:cNvSpPr/>
      </xdr:nvSpPr>
      <xdr:spPr>
        <a:xfrm>
          <a:off x="285750" y="1235075"/>
          <a:ext cx="19050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7</xdr:row>
      <xdr:rowOff>57150</xdr:rowOff>
    </xdr:from>
    <xdr:to>
      <xdr:col>1</xdr:col>
      <xdr:colOff>314325</xdr:colOff>
      <xdr:row>7</xdr:row>
      <xdr:rowOff>200025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id="{179A0AC2-7F8E-4935-BD2D-AF289D899BB7}"/>
            </a:ext>
          </a:extLst>
        </xdr:cNvPr>
        <xdr:cNvSpPr/>
      </xdr:nvSpPr>
      <xdr:spPr>
        <a:xfrm>
          <a:off x="276225" y="1517650"/>
          <a:ext cx="2032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304800</xdr:colOff>
      <xdr:row>8</xdr:row>
      <xdr:rowOff>209550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C8B430E0-5A1F-4E2F-A639-6A3E57D53E30}"/>
            </a:ext>
          </a:extLst>
        </xdr:cNvPr>
        <xdr:cNvSpPr/>
      </xdr:nvSpPr>
      <xdr:spPr>
        <a:xfrm>
          <a:off x="266700" y="1828800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314325</xdr:colOff>
      <xdr:row>9</xdr:row>
      <xdr:rowOff>200025</xdr:rowOff>
    </xdr:to>
    <xdr:sp macro="" textlink="">
      <xdr:nvSpPr>
        <xdr:cNvPr id="5" name="4 Retraso">
          <a:extLst>
            <a:ext uri="{FF2B5EF4-FFF2-40B4-BE49-F238E27FC236}">
              <a16:creationId xmlns:a16="http://schemas.microsoft.com/office/drawing/2014/main" id="{878A9EFB-BEDC-433D-BA6D-6D1DF83E2D26}"/>
            </a:ext>
          </a:extLst>
        </xdr:cNvPr>
        <xdr:cNvSpPr/>
      </xdr:nvSpPr>
      <xdr:spPr>
        <a:xfrm>
          <a:off x="276225" y="2266950"/>
          <a:ext cx="2032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266700</xdr:colOff>
      <xdr:row>10</xdr:row>
      <xdr:rowOff>219075</xdr:rowOff>
    </xdr:to>
    <xdr:sp macro="" textlink="">
      <xdr:nvSpPr>
        <xdr:cNvPr id="6" name="5 Combinar">
          <a:extLst>
            <a:ext uri="{FF2B5EF4-FFF2-40B4-BE49-F238E27FC236}">
              <a16:creationId xmlns:a16="http://schemas.microsoft.com/office/drawing/2014/main" id="{837DD5C8-BC33-42D1-82EE-37FA72911440}"/>
            </a:ext>
          </a:extLst>
        </xdr:cNvPr>
        <xdr:cNvSpPr/>
      </xdr:nvSpPr>
      <xdr:spPr>
        <a:xfrm>
          <a:off x="257175" y="25114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23</xdr:row>
      <xdr:rowOff>123825</xdr:rowOff>
    </xdr:from>
    <xdr:to>
      <xdr:col>3</xdr:col>
      <xdr:colOff>304800</xdr:colOff>
      <xdr:row>23</xdr:row>
      <xdr:rowOff>314325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F3D73A1F-6C8D-4CF9-ACA9-F64D6756CEF3}"/>
            </a:ext>
          </a:extLst>
        </xdr:cNvPr>
        <xdr:cNvSpPr/>
      </xdr:nvSpPr>
      <xdr:spPr>
        <a:xfrm>
          <a:off x="3768725" y="76104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23</xdr:row>
      <xdr:rowOff>180975</xdr:rowOff>
    </xdr:from>
    <xdr:to>
      <xdr:col>5</xdr:col>
      <xdr:colOff>0</xdr:colOff>
      <xdr:row>23</xdr:row>
      <xdr:rowOff>323850</xdr:rowOff>
    </xdr:to>
    <xdr:sp macro="" textlink="">
      <xdr:nvSpPr>
        <xdr:cNvPr id="8" name="17 Flecha derecha">
          <a:extLst>
            <a:ext uri="{FF2B5EF4-FFF2-40B4-BE49-F238E27FC236}">
              <a16:creationId xmlns:a16="http://schemas.microsoft.com/office/drawing/2014/main" id="{2270CEA9-85A7-4E80-8F9C-50F29C613F44}"/>
            </a:ext>
          </a:extLst>
        </xdr:cNvPr>
        <xdr:cNvSpPr/>
      </xdr:nvSpPr>
      <xdr:spPr>
        <a:xfrm>
          <a:off x="4041775" y="76676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23</xdr:row>
      <xdr:rowOff>152400</xdr:rowOff>
    </xdr:from>
    <xdr:to>
      <xdr:col>5</xdr:col>
      <xdr:colOff>304800</xdr:colOff>
      <xdr:row>23</xdr:row>
      <xdr:rowOff>304800</xdr:rowOff>
    </xdr:to>
    <xdr:sp macro="" textlink="">
      <xdr:nvSpPr>
        <xdr:cNvPr id="9" name="18 Rectángulo">
          <a:extLst>
            <a:ext uri="{FF2B5EF4-FFF2-40B4-BE49-F238E27FC236}">
              <a16:creationId xmlns:a16="http://schemas.microsoft.com/office/drawing/2014/main" id="{C0B50F79-5AAB-4312-AA29-5D6D0309EA1F}"/>
            </a:ext>
          </a:extLst>
        </xdr:cNvPr>
        <xdr:cNvSpPr/>
      </xdr:nvSpPr>
      <xdr:spPr>
        <a:xfrm>
          <a:off x="4410075" y="76390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23</xdr:row>
      <xdr:rowOff>152400</xdr:rowOff>
    </xdr:from>
    <xdr:to>
      <xdr:col>6</xdr:col>
      <xdr:colOff>314324</xdr:colOff>
      <xdr:row>23</xdr:row>
      <xdr:rowOff>295275</xdr:rowOff>
    </xdr:to>
    <xdr:sp macro="" textlink="">
      <xdr:nvSpPr>
        <xdr:cNvPr id="10" name="19 Retraso">
          <a:extLst>
            <a:ext uri="{FF2B5EF4-FFF2-40B4-BE49-F238E27FC236}">
              <a16:creationId xmlns:a16="http://schemas.microsoft.com/office/drawing/2014/main" id="{987AAE94-164E-4642-B21E-2DED91491DF6}"/>
            </a:ext>
          </a:extLst>
        </xdr:cNvPr>
        <xdr:cNvSpPr/>
      </xdr:nvSpPr>
      <xdr:spPr>
        <a:xfrm>
          <a:off x="4711699" y="76390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23</xdr:row>
      <xdr:rowOff>142875</xdr:rowOff>
    </xdr:from>
    <xdr:to>
      <xdr:col>7</xdr:col>
      <xdr:colOff>295275</xdr:colOff>
      <xdr:row>23</xdr:row>
      <xdr:rowOff>314325</xdr:rowOff>
    </xdr:to>
    <xdr:sp macro="" textlink="">
      <xdr:nvSpPr>
        <xdr:cNvPr id="11" name="20 Combinar">
          <a:extLst>
            <a:ext uri="{FF2B5EF4-FFF2-40B4-BE49-F238E27FC236}">
              <a16:creationId xmlns:a16="http://schemas.microsoft.com/office/drawing/2014/main" id="{D5F06088-DE08-4862-A067-823EE30B06AF}"/>
            </a:ext>
          </a:extLst>
        </xdr:cNvPr>
        <xdr:cNvSpPr/>
      </xdr:nvSpPr>
      <xdr:spPr>
        <a:xfrm>
          <a:off x="5060950" y="76295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16</xdr:row>
      <xdr:rowOff>304800</xdr:rowOff>
    </xdr:from>
    <xdr:to>
      <xdr:col>4</xdr:col>
      <xdr:colOff>214313</xdr:colOff>
      <xdr:row>17</xdr:row>
      <xdr:rowOff>142875</xdr:rowOff>
    </xdr:to>
    <xdr:cxnSp macro="">
      <xdr:nvCxnSpPr>
        <xdr:cNvPr id="12" name="76 Conector recto">
          <a:extLst>
            <a:ext uri="{FF2B5EF4-FFF2-40B4-BE49-F238E27FC236}">
              <a16:creationId xmlns:a16="http://schemas.microsoft.com/office/drawing/2014/main" id="{BA656B9C-9DC8-448B-91E0-963164AB335E}"/>
            </a:ext>
          </a:extLst>
        </xdr:cNvPr>
        <xdr:cNvCxnSpPr>
          <a:stCxn id="20" idx="4"/>
          <a:endCxn id="46" idx="0"/>
        </xdr:cNvCxnSpPr>
      </xdr:nvCxnSpPr>
      <xdr:spPr>
        <a:xfrm>
          <a:off x="3849688" y="4991100"/>
          <a:ext cx="339725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95250</xdr:colOff>
      <xdr:row>1</xdr:row>
      <xdr:rowOff>47625</xdr:rowOff>
    </xdr:from>
    <xdr:to>
      <xdr:col>2</xdr:col>
      <xdr:colOff>542925</xdr:colOff>
      <xdr:row>4</xdr:row>
      <xdr:rowOff>142875</xdr:rowOff>
    </xdr:to>
    <xdr:pic>
      <xdr:nvPicPr>
        <xdr:cNvPr id="13" name="183 Imagen" descr="C:\Users\usuario\Desktop\CORSEDA\logo corseda.png">
          <a:extLst>
            <a:ext uri="{FF2B5EF4-FFF2-40B4-BE49-F238E27FC236}">
              <a16:creationId xmlns:a16="http://schemas.microsoft.com/office/drawing/2014/main" id="{7D2998DC-4E93-48B5-AC78-D4EC46D447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739775" cy="730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114300</xdr:colOff>
      <xdr:row>15</xdr:row>
      <xdr:rowOff>142875</xdr:rowOff>
    </xdr:from>
    <xdr:to>
      <xdr:col>3</xdr:col>
      <xdr:colOff>295275</xdr:colOff>
      <xdr:row>15</xdr:row>
      <xdr:rowOff>333375</xdr:rowOff>
    </xdr:to>
    <xdr:sp macro="" textlink="">
      <xdr:nvSpPr>
        <xdr:cNvPr id="14" name="6 Elipse">
          <a:extLst>
            <a:ext uri="{FF2B5EF4-FFF2-40B4-BE49-F238E27FC236}">
              <a16:creationId xmlns:a16="http://schemas.microsoft.com/office/drawing/2014/main" id="{A819B1DB-C39A-4B16-8707-8309DA4E1099}"/>
            </a:ext>
          </a:extLst>
        </xdr:cNvPr>
        <xdr:cNvSpPr/>
      </xdr:nvSpPr>
      <xdr:spPr>
        <a:xfrm>
          <a:off x="3759200" y="44291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</xdr:colOff>
      <xdr:row>15</xdr:row>
      <xdr:rowOff>152400</xdr:rowOff>
    </xdr:from>
    <xdr:to>
      <xdr:col>4</xdr:col>
      <xdr:colOff>295275</xdr:colOff>
      <xdr:row>15</xdr:row>
      <xdr:rowOff>295275</xdr:rowOff>
    </xdr:to>
    <xdr:sp macro="" textlink="">
      <xdr:nvSpPr>
        <xdr:cNvPr id="15" name="17 Flecha derecha">
          <a:extLst>
            <a:ext uri="{FF2B5EF4-FFF2-40B4-BE49-F238E27FC236}">
              <a16:creationId xmlns:a16="http://schemas.microsoft.com/office/drawing/2014/main" id="{502D882A-460A-4245-8AF5-7AF3A73384C0}"/>
            </a:ext>
          </a:extLst>
        </xdr:cNvPr>
        <xdr:cNvSpPr/>
      </xdr:nvSpPr>
      <xdr:spPr>
        <a:xfrm>
          <a:off x="4022725" y="443865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85725</xdr:colOff>
      <xdr:row>15</xdr:row>
      <xdr:rowOff>123825</xdr:rowOff>
    </xdr:from>
    <xdr:to>
      <xdr:col>5</xdr:col>
      <xdr:colOff>285750</xdr:colOff>
      <xdr:row>15</xdr:row>
      <xdr:rowOff>276225</xdr:rowOff>
    </xdr:to>
    <xdr:sp macro="" textlink="">
      <xdr:nvSpPr>
        <xdr:cNvPr id="16" name="18 Rectángulo">
          <a:extLst>
            <a:ext uri="{FF2B5EF4-FFF2-40B4-BE49-F238E27FC236}">
              <a16:creationId xmlns:a16="http://schemas.microsoft.com/office/drawing/2014/main" id="{0FC7C44D-A059-47BF-B7DB-58E512A003C1}"/>
            </a:ext>
          </a:extLst>
        </xdr:cNvPr>
        <xdr:cNvSpPr/>
      </xdr:nvSpPr>
      <xdr:spPr>
        <a:xfrm>
          <a:off x="4391025" y="44100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57149</xdr:colOff>
      <xdr:row>15</xdr:row>
      <xdr:rowOff>123825</xdr:rowOff>
    </xdr:from>
    <xdr:to>
      <xdr:col>6</xdr:col>
      <xdr:colOff>295274</xdr:colOff>
      <xdr:row>15</xdr:row>
      <xdr:rowOff>266700</xdr:rowOff>
    </xdr:to>
    <xdr:sp macro="" textlink="">
      <xdr:nvSpPr>
        <xdr:cNvPr id="17" name="19 Retraso">
          <a:extLst>
            <a:ext uri="{FF2B5EF4-FFF2-40B4-BE49-F238E27FC236}">
              <a16:creationId xmlns:a16="http://schemas.microsoft.com/office/drawing/2014/main" id="{71BA34A5-1907-45AC-9CCF-7835B8F07B69}"/>
            </a:ext>
          </a:extLst>
        </xdr:cNvPr>
        <xdr:cNvSpPr/>
      </xdr:nvSpPr>
      <xdr:spPr>
        <a:xfrm>
          <a:off x="4692649" y="44100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76200</xdr:colOff>
      <xdr:row>15</xdr:row>
      <xdr:rowOff>114300</xdr:rowOff>
    </xdr:from>
    <xdr:to>
      <xdr:col>7</xdr:col>
      <xdr:colOff>276225</xdr:colOff>
      <xdr:row>15</xdr:row>
      <xdr:rowOff>285750</xdr:rowOff>
    </xdr:to>
    <xdr:sp macro="" textlink="">
      <xdr:nvSpPr>
        <xdr:cNvPr id="18" name="20 Combinar">
          <a:extLst>
            <a:ext uri="{FF2B5EF4-FFF2-40B4-BE49-F238E27FC236}">
              <a16:creationId xmlns:a16="http://schemas.microsoft.com/office/drawing/2014/main" id="{FB318BA3-FDE1-46FB-AE24-7A966AF5013A}"/>
            </a:ext>
          </a:extLst>
        </xdr:cNvPr>
        <xdr:cNvSpPr/>
      </xdr:nvSpPr>
      <xdr:spPr>
        <a:xfrm>
          <a:off x="5041900" y="44005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15</xdr:row>
      <xdr:rowOff>333375</xdr:rowOff>
    </xdr:from>
    <xdr:to>
      <xdr:col>3</xdr:col>
      <xdr:colOff>204788</xdr:colOff>
      <xdr:row>16</xdr:row>
      <xdr:rowOff>114300</xdr:rowOff>
    </xdr:to>
    <xdr:cxnSp macro="">
      <xdr:nvCxnSpPr>
        <xdr:cNvPr id="19" name="76 Conector recto">
          <a:extLst>
            <a:ext uri="{FF2B5EF4-FFF2-40B4-BE49-F238E27FC236}">
              <a16:creationId xmlns:a16="http://schemas.microsoft.com/office/drawing/2014/main" id="{BBB9C20F-B529-473B-B218-1BC20C6EE0A3}"/>
            </a:ext>
          </a:extLst>
        </xdr:cNvPr>
        <xdr:cNvCxnSpPr>
          <a:stCxn id="14" idx="4"/>
          <a:endCxn id="20" idx="0"/>
        </xdr:cNvCxnSpPr>
      </xdr:nvCxnSpPr>
      <xdr:spPr>
        <a:xfrm>
          <a:off x="3849688" y="4619625"/>
          <a:ext cx="0" cy="1809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16</xdr:row>
      <xdr:rowOff>114300</xdr:rowOff>
    </xdr:from>
    <xdr:to>
      <xdr:col>3</xdr:col>
      <xdr:colOff>295275</xdr:colOff>
      <xdr:row>16</xdr:row>
      <xdr:rowOff>304800</xdr:rowOff>
    </xdr:to>
    <xdr:sp macro="" textlink="">
      <xdr:nvSpPr>
        <xdr:cNvPr id="20" name="6 Elipse">
          <a:extLst>
            <a:ext uri="{FF2B5EF4-FFF2-40B4-BE49-F238E27FC236}">
              <a16:creationId xmlns:a16="http://schemas.microsoft.com/office/drawing/2014/main" id="{EB3542B1-07A1-4173-92F4-DA815F086208}"/>
            </a:ext>
          </a:extLst>
        </xdr:cNvPr>
        <xdr:cNvSpPr/>
      </xdr:nvSpPr>
      <xdr:spPr>
        <a:xfrm>
          <a:off x="3759200" y="48006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38100</xdr:colOff>
      <xdr:row>16</xdr:row>
      <xdr:rowOff>133350</xdr:rowOff>
    </xdr:from>
    <xdr:to>
      <xdr:col>4</xdr:col>
      <xdr:colOff>285750</xdr:colOff>
      <xdr:row>16</xdr:row>
      <xdr:rowOff>276225</xdr:rowOff>
    </xdr:to>
    <xdr:sp macro="" textlink="">
      <xdr:nvSpPr>
        <xdr:cNvPr id="21" name="17 Flecha derecha">
          <a:extLst>
            <a:ext uri="{FF2B5EF4-FFF2-40B4-BE49-F238E27FC236}">
              <a16:creationId xmlns:a16="http://schemas.microsoft.com/office/drawing/2014/main" id="{2AD9719D-3A11-47B6-85E0-1F6019F3E87F}"/>
            </a:ext>
          </a:extLst>
        </xdr:cNvPr>
        <xdr:cNvSpPr/>
      </xdr:nvSpPr>
      <xdr:spPr>
        <a:xfrm>
          <a:off x="4013200" y="481965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76200</xdr:colOff>
      <xdr:row>16</xdr:row>
      <xdr:rowOff>104775</xdr:rowOff>
    </xdr:from>
    <xdr:to>
      <xdr:col>5</xdr:col>
      <xdr:colOff>276225</xdr:colOff>
      <xdr:row>16</xdr:row>
      <xdr:rowOff>257175</xdr:rowOff>
    </xdr:to>
    <xdr:sp macro="" textlink="">
      <xdr:nvSpPr>
        <xdr:cNvPr id="22" name="18 Rectángulo">
          <a:extLst>
            <a:ext uri="{FF2B5EF4-FFF2-40B4-BE49-F238E27FC236}">
              <a16:creationId xmlns:a16="http://schemas.microsoft.com/office/drawing/2014/main" id="{58DAA2BF-BEF4-41BC-B5B5-56E308ED5FE3}"/>
            </a:ext>
          </a:extLst>
        </xdr:cNvPr>
        <xdr:cNvSpPr/>
      </xdr:nvSpPr>
      <xdr:spPr>
        <a:xfrm>
          <a:off x="4381500" y="47910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47624</xdr:colOff>
      <xdr:row>16</xdr:row>
      <xdr:rowOff>104775</xdr:rowOff>
    </xdr:from>
    <xdr:to>
      <xdr:col>6</xdr:col>
      <xdr:colOff>285749</xdr:colOff>
      <xdr:row>16</xdr:row>
      <xdr:rowOff>247650</xdr:rowOff>
    </xdr:to>
    <xdr:sp macro="" textlink="">
      <xdr:nvSpPr>
        <xdr:cNvPr id="23" name="19 Retraso">
          <a:extLst>
            <a:ext uri="{FF2B5EF4-FFF2-40B4-BE49-F238E27FC236}">
              <a16:creationId xmlns:a16="http://schemas.microsoft.com/office/drawing/2014/main" id="{FE84AFCC-E929-4697-962F-C6D4AC314CBB}"/>
            </a:ext>
          </a:extLst>
        </xdr:cNvPr>
        <xdr:cNvSpPr/>
      </xdr:nvSpPr>
      <xdr:spPr>
        <a:xfrm>
          <a:off x="4683124" y="47910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66675</xdr:colOff>
      <xdr:row>16</xdr:row>
      <xdr:rowOff>95250</xdr:rowOff>
    </xdr:from>
    <xdr:to>
      <xdr:col>7</xdr:col>
      <xdr:colOff>266700</xdr:colOff>
      <xdr:row>16</xdr:row>
      <xdr:rowOff>266700</xdr:rowOff>
    </xdr:to>
    <xdr:sp macro="" textlink="">
      <xdr:nvSpPr>
        <xdr:cNvPr id="24" name="20 Combinar">
          <a:extLst>
            <a:ext uri="{FF2B5EF4-FFF2-40B4-BE49-F238E27FC236}">
              <a16:creationId xmlns:a16="http://schemas.microsoft.com/office/drawing/2014/main" id="{A4D57BA6-1094-4E22-8D33-6FB644327A56}"/>
            </a:ext>
          </a:extLst>
        </xdr:cNvPr>
        <xdr:cNvSpPr/>
      </xdr:nvSpPr>
      <xdr:spPr>
        <a:xfrm>
          <a:off x="5032375" y="47815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133350</xdr:colOff>
      <xdr:row>21</xdr:row>
      <xdr:rowOff>114300</xdr:rowOff>
    </xdr:from>
    <xdr:to>
      <xdr:col>4</xdr:col>
      <xdr:colOff>0</xdr:colOff>
      <xdr:row>21</xdr:row>
      <xdr:rowOff>304800</xdr:rowOff>
    </xdr:to>
    <xdr:sp macro="" textlink="">
      <xdr:nvSpPr>
        <xdr:cNvPr id="25" name="6 Elipse">
          <a:extLst>
            <a:ext uri="{FF2B5EF4-FFF2-40B4-BE49-F238E27FC236}">
              <a16:creationId xmlns:a16="http://schemas.microsoft.com/office/drawing/2014/main" id="{88612BED-D319-439E-A57E-C4B1405CBD89}"/>
            </a:ext>
          </a:extLst>
        </xdr:cNvPr>
        <xdr:cNvSpPr/>
      </xdr:nvSpPr>
      <xdr:spPr>
        <a:xfrm>
          <a:off x="3778250" y="6800850"/>
          <a:ext cx="19685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57150</xdr:colOff>
      <xdr:row>21</xdr:row>
      <xdr:rowOff>133350</xdr:rowOff>
    </xdr:from>
    <xdr:to>
      <xdr:col>4</xdr:col>
      <xdr:colOff>304800</xdr:colOff>
      <xdr:row>21</xdr:row>
      <xdr:rowOff>276225</xdr:rowOff>
    </xdr:to>
    <xdr:sp macro="" textlink="">
      <xdr:nvSpPr>
        <xdr:cNvPr id="26" name="17 Flecha derecha">
          <a:extLst>
            <a:ext uri="{FF2B5EF4-FFF2-40B4-BE49-F238E27FC236}">
              <a16:creationId xmlns:a16="http://schemas.microsoft.com/office/drawing/2014/main" id="{7864BF99-9B90-4C2D-976E-87BD5F609457}"/>
            </a:ext>
          </a:extLst>
        </xdr:cNvPr>
        <xdr:cNvSpPr/>
      </xdr:nvSpPr>
      <xdr:spPr>
        <a:xfrm>
          <a:off x="4032250" y="68199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95250</xdr:colOff>
      <xdr:row>21</xdr:row>
      <xdr:rowOff>104775</xdr:rowOff>
    </xdr:from>
    <xdr:to>
      <xdr:col>5</xdr:col>
      <xdr:colOff>295275</xdr:colOff>
      <xdr:row>21</xdr:row>
      <xdr:rowOff>257175</xdr:rowOff>
    </xdr:to>
    <xdr:sp macro="" textlink="">
      <xdr:nvSpPr>
        <xdr:cNvPr id="27" name="18 Rectángulo">
          <a:extLst>
            <a:ext uri="{FF2B5EF4-FFF2-40B4-BE49-F238E27FC236}">
              <a16:creationId xmlns:a16="http://schemas.microsoft.com/office/drawing/2014/main" id="{4DF4373F-EE49-4466-9510-7DDDD3C59C87}"/>
            </a:ext>
          </a:extLst>
        </xdr:cNvPr>
        <xdr:cNvSpPr/>
      </xdr:nvSpPr>
      <xdr:spPr>
        <a:xfrm>
          <a:off x="4400550" y="67913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66674</xdr:colOff>
      <xdr:row>21</xdr:row>
      <xdr:rowOff>104775</xdr:rowOff>
    </xdr:from>
    <xdr:to>
      <xdr:col>6</xdr:col>
      <xdr:colOff>304799</xdr:colOff>
      <xdr:row>21</xdr:row>
      <xdr:rowOff>247650</xdr:rowOff>
    </xdr:to>
    <xdr:sp macro="" textlink="">
      <xdr:nvSpPr>
        <xdr:cNvPr id="28" name="19 Retraso">
          <a:extLst>
            <a:ext uri="{FF2B5EF4-FFF2-40B4-BE49-F238E27FC236}">
              <a16:creationId xmlns:a16="http://schemas.microsoft.com/office/drawing/2014/main" id="{09D3C19B-EFC6-484A-A9FA-558C4F2B2901}"/>
            </a:ext>
          </a:extLst>
        </xdr:cNvPr>
        <xdr:cNvSpPr/>
      </xdr:nvSpPr>
      <xdr:spPr>
        <a:xfrm>
          <a:off x="4702174" y="67913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85725</xdr:colOff>
      <xdr:row>21</xdr:row>
      <xdr:rowOff>95250</xdr:rowOff>
    </xdr:from>
    <xdr:to>
      <xdr:col>7</xdr:col>
      <xdr:colOff>285750</xdr:colOff>
      <xdr:row>21</xdr:row>
      <xdr:rowOff>266700</xdr:rowOff>
    </xdr:to>
    <xdr:sp macro="" textlink="">
      <xdr:nvSpPr>
        <xdr:cNvPr id="29" name="20 Combinar">
          <a:extLst>
            <a:ext uri="{FF2B5EF4-FFF2-40B4-BE49-F238E27FC236}">
              <a16:creationId xmlns:a16="http://schemas.microsoft.com/office/drawing/2014/main" id="{3AD993D9-826E-47CD-B3FD-2E684B7AEA6D}"/>
            </a:ext>
          </a:extLst>
        </xdr:cNvPr>
        <xdr:cNvSpPr/>
      </xdr:nvSpPr>
      <xdr:spPr>
        <a:xfrm>
          <a:off x="5051425" y="67818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22</xdr:row>
      <xdr:rowOff>95250</xdr:rowOff>
    </xdr:from>
    <xdr:to>
      <xdr:col>3</xdr:col>
      <xdr:colOff>304800</xdr:colOff>
      <xdr:row>22</xdr:row>
      <xdr:rowOff>285750</xdr:rowOff>
    </xdr:to>
    <xdr:sp macro="" textlink="">
      <xdr:nvSpPr>
        <xdr:cNvPr id="30" name="6 Elipse">
          <a:extLst>
            <a:ext uri="{FF2B5EF4-FFF2-40B4-BE49-F238E27FC236}">
              <a16:creationId xmlns:a16="http://schemas.microsoft.com/office/drawing/2014/main" id="{20C4604A-4379-46EE-805E-AACDFB670767}"/>
            </a:ext>
          </a:extLst>
        </xdr:cNvPr>
        <xdr:cNvSpPr/>
      </xdr:nvSpPr>
      <xdr:spPr>
        <a:xfrm>
          <a:off x="3768725" y="718185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</xdr:colOff>
      <xdr:row>22</xdr:row>
      <xdr:rowOff>114300</xdr:rowOff>
    </xdr:from>
    <xdr:to>
      <xdr:col>4</xdr:col>
      <xdr:colOff>295275</xdr:colOff>
      <xdr:row>22</xdr:row>
      <xdr:rowOff>257175</xdr:rowOff>
    </xdr:to>
    <xdr:sp macro="" textlink="">
      <xdr:nvSpPr>
        <xdr:cNvPr id="31" name="17 Flecha derecha">
          <a:extLst>
            <a:ext uri="{FF2B5EF4-FFF2-40B4-BE49-F238E27FC236}">
              <a16:creationId xmlns:a16="http://schemas.microsoft.com/office/drawing/2014/main" id="{AA84EEA1-4F40-4EA4-AB58-08698FA69952}"/>
            </a:ext>
          </a:extLst>
        </xdr:cNvPr>
        <xdr:cNvSpPr/>
      </xdr:nvSpPr>
      <xdr:spPr>
        <a:xfrm>
          <a:off x="4022725" y="72009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85725</xdr:colOff>
      <xdr:row>22</xdr:row>
      <xdr:rowOff>85725</xdr:rowOff>
    </xdr:from>
    <xdr:to>
      <xdr:col>5</xdr:col>
      <xdr:colOff>285750</xdr:colOff>
      <xdr:row>22</xdr:row>
      <xdr:rowOff>238125</xdr:rowOff>
    </xdr:to>
    <xdr:sp macro="" textlink="">
      <xdr:nvSpPr>
        <xdr:cNvPr id="32" name="18 Rectángulo">
          <a:extLst>
            <a:ext uri="{FF2B5EF4-FFF2-40B4-BE49-F238E27FC236}">
              <a16:creationId xmlns:a16="http://schemas.microsoft.com/office/drawing/2014/main" id="{D8A2F05A-D248-44B5-AF40-BDE485CB175E}"/>
            </a:ext>
          </a:extLst>
        </xdr:cNvPr>
        <xdr:cNvSpPr/>
      </xdr:nvSpPr>
      <xdr:spPr>
        <a:xfrm>
          <a:off x="4391025" y="71723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57149</xdr:colOff>
      <xdr:row>22</xdr:row>
      <xdr:rowOff>85725</xdr:rowOff>
    </xdr:from>
    <xdr:to>
      <xdr:col>6</xdr:col>
      <xdr:colOff>295274</xdr:colOff>
      <xdr:row>22</xdr:row>
      <xdr:rowOff>228600</xdr:rowOff>
    </xdr:to>
    <xdr:sp macro="" textlink="">
      <xdr:nvSpPr>
        <xdr:cNvPr id="33" name="19 Retraso">
          <a:extLst>
            <a:ext uri="{FF2B5EF4-FFF2-40B4-BE49-F238E27FC236}">
              <a16:creationId xmlns:a16="http://schemas.microsoft.com/office/drawing/2014/main" id="{7D224E5C-AE70-40D6-8182-7C718E049AF0}"/>
            </a:ext>
          </a:extLst>
        </xdr:cNvPr>
        <xdr:cNvSpPr/>
      </xdr:nvSpPr>
      <xdr:spPr>
        <a:xfrm>
          <a:off x="4692649" y="71723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76200</xdr:colOff>
      <xdr:row>22</xdr:row>
      <xdr:rowOff>76200</xdr:rowOff>
    </xdr:from>
    <xdr:to>
      <xdr:col>7</xdr:col>
      <xdr:colOff>276225</xdr:colOff>
      <xdr:row>22</xdr:row>
      <xdr:rowOff>247650</xdr:rowOff>
    </xdr:to>
    <xdr:sp macro="" textlink="">
      <xdr:nvSpPr>
        <xdr:cNvPr id="34" name="20 Combinar">
          <a:extLst>
            <a:ext uri="{FF2B5EF4-FFF2-40B4-BE49-F238E27FC236}">
              <a16:creationId xmlns:a16="http://schemas.microsoft.com/office/drawing/2014/main" id="{DF6A44CB-5FA5-48A9-B20F-5AFE9802F7AA}"/>
            </a:ext>
          </a:extLst>
        </xdr:cNvPr>
        <xdr:cNvSpPr/>
      </xdr:nvSpPr>
      <xdr:spPr>
        <a:xfrm>
          <a:off x="5041900" y="71628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19</xdr:row>
      <xdr:rowOff>104775</xdr:rowOff>
    </xdr:from>
    <xdr:to>
      <xdr:col>3</xdr:col>
      <xdr:colOff>304800</xdr:colOff>
      <xdr:row>19</xdr:row>
      <xdr:rowOff>295275</xdr:rowOff>
    </xdr:to>
    <xdr:sp macro="" textlink="">
      <xdr:nvSpPr>
        <xdr:cNvPr id="35" name="6 Elipse">
          <a:extLst>
            <a:ext uri="{FF2B5EF4-FFF2-40B4-BE49-F238E27FC236}">
              <a16:creationId xmlns:a16="http://schemas.microsoft.com/office/drawing/2014/main" id="{BCB037DC-B61A-4F96-941D-17957A72E2EC}"/>
            </a:ext>
          </a:extLst>
        </xdr:cNvPr>
        <xdr:cNvSpPr/>
      </xdr:nvSpPr>
      <xdr:spPr>
        <a:xfrm>
          <a:off x="3768725" y="5991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</xdr:colOff>
      <xdr:row>19</xdr:row>
      <xdr:rowOff>123825</xdr:rowOff>
    </xdr:from>
    <xdr:to>
      <xdr:col>4</xdr:col>
      <xdr:colOff>295275</xdr:colOff>
      <xdr:row>19</xdr:row>
      <xdr:rowOff>266700</xdr:rowOff>
    </xdr:to>
    <xdr:sp macro="" textlink="">
      <xdr:nvSpPr>
        <xdr:cNvPr id="36" name="17 Flecha derecha">
          <a:extLst>
            <a:ext uri="{FF2B5EF4-FFF2-40B4-BE49-F238E27FC236}">
              <a16:creationId xmlns:a16="http://schemas.microsoft.com/office/drawing/2014/main" id="{C031DCF4-9CBE-40B9-87DA-DDEE4359E1E5}"/>
            </a:ext>
          </a:extLst>
        </xdr:cNvPr>
        <xdr:cNvSpPr/>
      </xdr:nvSpPr>
      <xdr:spPr>
        <a:xfrm>
          <a:off x="4022725" y="601027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85725</xdr:colOff>
      <xdr:row>19</xdr:row>
      <xdr:rowOff>95250</xdr:rowOff>
    </xdr:from>
    <xdr:to>
      <xdr:col>5</xdr:col>
      <xdr:colOff>285750</xdr:colOff>
      <xdr:row>19</xdr:row>
      <xdr:rowOff>247650</xdr:rowOff>
    </xdr:to>
    <xdr:sp macro="" textlink="">
      <xdr:nvSpPr>
        <xdr:cNvPr id="37" name="18 Rectángulo">
          <a:extLst>
            <a:ext uri="{FF2B5EF4-FFF2-40B4-BE49-F238E27FC236}">
              <a16:creationId xmlns:a16="http://schemas.microsoft.com/office/drawing/2014/main" id="{EFACDBC6-7D46-44D2-A281-36219CB7D6EC}"/>
            </a:ext>
          </a:extLst>
        </xdr:cNvPr>
        <xdr:cNvSpPr/>
      </xdr:nvSpPr>
      <xdr:spPr>
        <a:xfrm>
          <a:off x="4391025" y="59817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57149</xdr:colOff>
      <xdr:row>19</xdr:row>
      <xdr:rowOff>95250</xdr:rowOff>
    </xdr:from>
    <xdr:to>
      <xdr:col>6</xdr:col>
      <xdr:colOff>295274</xdr:colOff>
      <xdr:row>19</xdr:row>
      <xdr:rowOff>238125</xdr:rowOff>
    </xdr:to>
    <xdr:sp macro="" textlink="">
      <xdr:nvSpPr>
        <xdr:cNvPr id="38" name="19 Retraso">
          <a:extLst>
            <a:ext uri="{FF2B5EF4-FFF2-40B4-BE49-F238E27FC236}">
              <a16:creationId xmlns:a16="http://schemas.microsoft.com/office/drawing/2014/main" id="{E1995031-2741-46B9-9F56-26319FFFB140}"/>
            </a:ext>
          </a:extLst>
        </xdr:cNvPr>
        <xdr:cNvSpPr/>
      </xdr:nvSpPr>
      <xdr:spPr>
        <a:xfrm>
          <a:off x="4692649" y="598170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76200</xdr:colOff>
      <xdr:row>19</xdr:row>
      <xdr:rowOff>85725</xdr:rowOff>
    </xdr:from>
    <xdr:to>
      <xdr:col>7</xdr:col>
      <xdr:colOff>276225</xdr:colOff>
      <xdr:row>19</xdr:row>
      <xdr:rowOff>257175</xdr:rowOff>
    </xdr:to>
    <xdr:sp macro="" textlink="">
      <xdr:nvSpPr>
        <xdr:cNvPr id="39" name="20 Combinar">
          <a:extLst>
            <a:ext uri="{FF2B5EF4-FFF2-40B4-BE49-F238E27FC236}">
              <a16:creationId xmlns:a16="http://schemas.microsoft.com/office/drawing/2014/main" id="{C4BF5378-0FC0-4CC2-BDAD-CE0BD67A289A}"/>
            </a:ext>
          </a:extLst>
        </xdr:cNvPr>
        <xdr:cNvSpPr/>
      </xdr:nvSpPr>
      <xdr:spPr>
        <a:xfrm>
          <a:off x="5041900" y="597217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114300</xdr:colOff>
      <xdr:row>20</xdr:row>
      <xdr:rowOff>85725</xdr:rowOff>
    </xdr:from>
    <xdr:to>
      <xdr:col>3</xdr:col>
      <xdr:colOff>295275</xdr:colOff>
      <xdr:row>20</xdr:row>
      <xdr:rowOff>276225</xdr:rowOff>
    </xdr:to>
    <xdr:sp macro="" textlink="">
      <xdr:nvSpPr>
        <xdr:cNvPr id="40" name="6 Elipse">
          <a:extLst>
            <a:ext uri="{FF2B5EF4-FFF2-40B4-BE49-F238E27FC236}">
              <a16:creationId xmlns:a16="http://schemas.microsoft.com/office/drawing/2014/main" id="{7DB9A9F1-A8F8-4976-9D3F-385980AB60F9}"/>
            </a:ext>
          </a:extLst>
        </xdr:cNvPr>
        <xdr:cNvSpPr/>
      </xdr:nvSpPr>
      <xdr:spPr>
        <a:xfrm>
          <a:off x="3759200" y="6372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38100</xdr:colOff>
      <xdr:row>20</xdr:row>
      <xdr:rowOff>104775</xdr:rowOff>
    </xdr:from>
    <xdr:to>
      <xdr:col>4</xdr:col>
      <xdr:colOff>285750</xdr:colOff>
      <xdr:row>20</xdr:row>
      <xdr:rowOff>247650</xdr:rowOff>
    </xdr:to>
    <xdr:sp macro="" textlink="">
      <xdr:nvSpPr>
        <xdr:cNvPr id="41" name="17 Flecha derecha">
          <a:extLst>
            <a:ext uri="{FF2B5EF4-FFF2-40B4-BE49-F238E27FC236}">
              <a16:creationId xmlns:a16="http://schemas.microsoft.com/office/drawing/2014/main" id="{1A3FD12A-097F-4FA0-9B19-8BB0DEFFA2BD}"/>
            </a:ext>
          </a:extLst>
        </xdr:cNvPr>
        <xdr:cNvSpPr/>
      </xdr:nvSpPr>
      <xdr:spPr>
        <a:xfrm>
          <a:off x="4013200" y="639127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76200</xdr:colOff>
      <xdr:row>20</xdr:row>
      <xdr:rowOff>76200</xdr:rowOff>
    </xdr:from>
    <xdr:to>
      <xdr:col>5</xdr:col>
      <xdr:colOff>276225</xdr:colOff>
      <xdr:row>20</xdr:row>
      <xdr:rowOff>228600</xdr:rowOff>
    </xdr:to>
    <xdr:sp macro="" textlink="">
      <xdr:nvSpPr>
        <xdr:cNvPr id="42" name="18 Rectángulo">
          <a:extLst>
            <a:ext uri="{FF2B5EF4-FFF2-40B4-BE49-F238E27FC236}">
              <a16:creationId xmlns:a16="http://schemas.microsoft.com/office/drawing/2014/main" id="{37427A98-0083-473D-ABC2-841B5903AA29}"/>
            </a:ext>
          </a:extLst>
        </xdr:cNvPr>
        <xdr:cNvSpPr/>
      </xdr:nvSpPr>
      <xdr:spPr>
        <a:xfrm>
          <a:off x="4381500" y="63627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47624</xdr:colOff>
      <xdr:row>20</xdr:row>
      <xdr:rowOff>76200</xdr:rowOff>
    </xdr:from>
    <xdr:to>
      <xdr:col>6</xdr:col>
      <xdr:colOff>285749</xdr:colOff>
      <xdr:row>20</xdr:row>
      <xdr:rowOff>219075</xdr:rowOff>
    </xdr:to>
    <xdr:sp macro="" textlink="">
      <xdr:nvSpPr>
        <xdr:cNvPr id="43" name="19 Retraso">
          <a:extLst>
            <a:ext uri="{FF2B5EF4-FFF2-40B4-BE49-F238E27FC236}">
              <a16:creationId xmlns:a16="http://schemas.microsoft.com/office/drawing/2014/main" id="{E498F4B3-8586-42BD-8713-D4376D6E83ED}"/>
            </a:ext>
          </a:extLst>
        </xdr:cNvPr>
        <xdr:cNvSpPr/>
      </xdr:nvSpPr>
      <xdr:spPr>
        <a:xfrm>
          <a:off x="4683124" y="636270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66675</xdr:colOff>
      <xdr:row>20</xdr:row>
      <xdr:rowOff>66675</xdr:rowOff>
    </xdr:from>
    <xdr:to>
      <xdr:col>7</xdr:col>
      <xdr:colOff>266700</xdr:colOff>
      <xdr:row>20</xdr:row>
      <xdr:rowOff>238125</xdr:rowOff>
    </xdr:to>
    <xdr:sp macro="" textlink="">
      <xdr:nvSpPr>
        <xdr:cNvPr id="44" name="20 Combinar">
          <a:extLst>
            <a:ext uri="{FF2B5EF4-FFF2-40B4-BE49-F238E27FC236}">
              <a16:creationId xmlns:a16="http://schemas.microsoft.com/office/drawing/2014/main" id="{07DD1EA4-14AB-47CD-B96A-0622F9F837D4}"/>
            </a:ext>
          </a:extLst>
        </xdr:cNvPr>
        <xdr:cNvSpPr/>
      </xdr:nvSpPr>
      <xdr:spPr>
        <a:xfrm>
          <a:off x="5032375" y="635317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114300</xdr:colOff>
      <xdr:row>17</xdr:row>
      <xdr:rowOff>123825</xdr:rowOff>
    </xdr:from>
    <xdr:to>
      <xdr:col>3</xdr:col>
      <xdr:colOff>295275</xdr:colOff>
      <xdr:row>17</xdr:row>
      <xdr:rowOff>314325</xdr:rowOff>
    </xdr:to>
    <xdr:sp macro="" textlink="">
      <xdr:nvSpPr>
        <xdr:cNvPr id="45" name="6 Elipse">
          <a:extLst>
            <a:ext uri="{FF2B5EF4-FFF2-40B4-BE49-F238E27FC236}">
              <a16:creationId xmlns:a16="http://schemas.microsoft.com/office/drawing/2014/main" id="{60161FAB-BB9D-419A-8139-5CE861FFD97D}"/>
            </a:ext>
          </a:extLst>
        </xdr:cNvPr>
        <xdr:cNvSpPr/>
      </xdr:nvSpPr>
      <xdr:spPr>
        <a:xfrm>
          <a:off x="3759200" y="5210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38100</xdr:colOff>
      <xdr:row>17</xdr:row>
      <xdr:rowOff>142875</xdr:rowOff>
    </xdr:from>
    <xdr:to>
      <xdr:col>4</xdr:col>
      <xdr:colOff>285750</xdr:colOff>
      <xdr:row>17</xdr:row>
      <xdr:rowOff>285750</xdr:rowOff>
    </xdr:to>
    <xdr:sp macro="" textlink="">
      <xdr:nvSpPr>
        <xdr:cNvPr id="46" name="17 Flecha derecha">
          <a:extLst>
            <a:ext uri="{FF2B5EF4-FFF2-40B4-BE49-F238E27FC236}">
              <a16:creationId xmlns:a16="http://schemas.microsoft.com/office/drawing/2014/main" id="{A955DA8F-4211-468F-95A9-6B3C49D8628F}"/>
            </a:ext>
          </a:extLst>
        </xdr:cNvPr>
        <xdr:cNvSpPr/>
      </xdr:nvSpPr>
      <xdr:spPr>
        <a:xfrm>
          <a:off x="4013200" y="52292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76200</xdr:colOff>
      <xdr:row>17</xdr:row>
      <xdr:rowOff>114300</xdr:rowOff>
    </xdr:from>
    <xdr:to>
      <xdr:col>5</xdr:col>
      <xdr:colOff>276225</xdr:colOff>
      <xdr:row>17</xdr:row>
      <xdr:rowOff>266700</xdr:rowOff>
    </xdr:to>
    <xdr:sp macro="" textlink="">
      <xdr:nvSpPr>
        <xdr:cNvPr id="47" name="18 Rectángulo">
          <a:extLst>
            <a:ext uri="{FF2B5EF4-FFF2-40B4-BE49-F238E27FC236}">
              <a16:creationId xmlns:a16="http://schemas.microsoft.com/office/drawing/2014/main" id="{4761F51C-1F64-4E62-9E78-D7565518C0AC}"/>
            </a:ext>
          </a:extLst>
        </xdr:cNvPr>
        <xdr:cNvSpPr/>
      </xdr:nvSpPr>
      <xdr:spPr>
        <a:xfrm>
          <a:off x="4381500" y="52006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47624</xdr:colOff>
      <xdr:row>17</xdr:row>
      <xdr:rowOff>114300</xdr:rowOff>
    </xdr:from>
    <xdr:to>
      <xdr:col>6</xdr:col>
      <xdr:colOff>285749</xdr:colOff>
      <xdr:row>17</xdr:row>
      <xdr:rowOff>257175</xdr:rowOff>
    </xdr:to>
    <xdr:sp macro="" textlink="">
      <xdr:nvSpPr>
        <xdr:cNvPr id="48" name="19 Retraso">
          <a:extLst>
            <a:ext uri="{FF2B5EF4-FFF2-40B4-BE49-F238E27FC236}">
              <a16:creationId xmlns:a16="http://schemas.microsoft.com/office/drawing/2014/main" id="{0AAD37A5-E932-4BC8-9588-066D50F5342A}"/>
            </a:ext>
          </a:extLst>
        </xdr:cNvPr>
        <xdr:cNvSpPr/>
      </xdr:nvSpPr>
      <xdr:spPr>
        <a:xfrm>
          <a:off x="4683124" y="52006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66675</xdr:colOff>
      <xdr:row>17</xdr:row>
      <xdr:rowOff>104775</xdr:rowOff>
    </xdr:from>
    <xdr:to>
      <xdr:col>7</xdr:col>
      <xdr:colOff>266700</xdr:colOff>
      <xdr:row>17</xdr:row>
      <xdr:rowOff>276225</xdr:rowOff>
    </xdr:to>
    <xdr:sp macro="" textlink="">
      <xdr:nvSpPr>
        <xdr:cNvPr id="49" name="20 Combinar">
          <a:extLst>
            <a:ext uri="{FF2B5EF4-FFF2-40B4-BE49-F238E27FC236}">
              <a16:creationId xmlns:a16="http://schemas.microsoft.com/office/drawing/2014/main" id="{638271BC-01AB-4A8E-8D02-F0AC792FA5C0}"/>
            </a:ext>
          </a:extLst>
        </xdr:cNvPr>
        <xdr:cNvSpPr/>
      </xdr:nvSpPr>
      <xdr:spPr>
        <a:xfrm>
          <a:off x="5032375" y="51911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104775</xdr:colOff>
      <xdr:row>18</xdr:row>
      <xdr:rowOff>104775</xdr:rowOff>
    </xdr:from>
    <xdr:to>
      <xdr:col>3</xdr:col>
      <xdr:colOff>285750</xdr:colOff>
      <xdr:row>18</xdr:row>
      <xdr:rowOff>295275</xdr:rowOff>
    </xdr:to>
    <xdr:sp macro="" textlink="">
      <xdr:nvSpPr>
        <xdr:cNvPr id="50" name="6 Elipse">
          <a:extLst>
            <a:ext uri="{FF2B5EF4-FFF2-40B4-BE49-F238E27FC236}">
              <a16:creationId xmlns:a16="http://schemas.microsoft.com/office/drawing/2014/main" id="{BF99F581-A8F3-4063-B64E-4FB69C79349E}"/>
            </a:ext>
          </a:extLst>
        </xdr:cNvPr>
        <xdr:cNvSpPr/>
      </xdr:nvSpPr>
      <xdr:spPr>
        <a:xfrm>
          <a:off x="3749675" y="5591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18</xdr:row>
      <xdr:rowOff>123825</xdr:rowOff>
    </xdr:from>
    <xdr:to>
      <xdr:col>4</xdr:col>
      <xdr:colOff>276225</xdr:colOff>
      <xdr:row>18</xdr:row>
      <xdr:rowOff>266700</xdr:rowOff>
    </xdr:to>
    <xdr:sp macro="" textlink="">
      <xdr:nvSpPr>
        <xdr:cNvPr id="51" name="17 Flecha derecha">
          <a:extLst>
            <a:ext uri="{FF2B5EF4-FFF2-40B4-BE49-F238E27FC236}">
              <a16:creationId xmlns:a16="http://schemas.microsoft.com/office/drawing/2014/main" id="{A4BD70B9-91F2-4655-B6B5-66A7E1D8FE72}"/>
            </a:ext>
          </a:extLst>
        </xdr:cNvPr>
        <xdr:cNvSpPr/>
      </xdr:nvSpPr>
      <xdr:spPr>
        <a:xfrm>
          <a:off x="4003675" y="56102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18</xdr:row>
      <xdr:rowOff>95250</xdr:rowOff>
    </xdr:from>
    <xdr:to>
      <xdr:col>5</xdr:col>
      <xdr:colOff>266700</xdr:colOff>
      <xdr:row>18</xdr:row>
      <xdr:rowOff>247650</xdr:rowOff>
    </xdr:to>
    <xdr:sp macro="" textlink="">
      <xdr:nvSpPr>
        <xdr:cNvPr id="52" name="18 Rectángulo">
          <a:extLst>
            <a:ext uri="{FF2B5EF4-FFF2-40B4-BE49-F238E27FC236}">
              <a16:creationId xmlns:a16="http://schemas.microsoft.com/office/drawing/2014/main" id="{2325F126-09B7-41F4-80FA-FDCB6E9AB4FB}"/>
            </a:ext>
          </a:extLst>
        </xdr:cNvPr>
        <xdr:cNvSpPr/>
      </xdr:nvSpPr>
      <xdr:spPr>
        <a:xfrm>
          <a:off x="4371975" y="55816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18</xdr:row>
      <xdr:rowOff>95250</xdr:rowOff>
    </xdr:from>
    <xdr:to>
      <xdr:col>6</xdr:col>
      <xdr:colOff>276224</xdr:colOff>
      <xdr:row>18</xdr:row>
      <xdr:rowOff>238125</xdr:rowOff>
    </xdr:to>
    <xdr:sp macro="" textlink="">
      <xdr:nvSpPr>
        <xdr:cNvPr id="53" name="19 Retraso">
          <a:extLst>
            <a:ext uri="{FF2B5EF4-FFF2-40B4-BE49-F238E27FC236}">
              <a16:creationId xmlns:a16="http://schemas.microsoft.com/office/drawing/2014/main" id="{6ED68F33-0499-4ACE-8351-9ADAE024B083}"/>
            </a:ext>
          </a:extLst>
        </xdr:cNvPr>
        <xdr:cNvSpPr/>
      </xdr:nvSpPr>
      <xdr:spPr>
        <a:xfrm>
          <a:off x="4673599" y="55816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18</xdr:row>
      <xdr:rowOff>85725</xdr:rowOff>
    </xdr:from>
    <xdr:to>
      <xdr:col>7</xdr:col>
      <xdr:colOff>257175</xdr:colOff>
      <xdr:row>18</xdr:row>
      <xdr:rowOff>257175</xdr:rowOff>
    </xdr:to>
    <xdr:sp macro="" textlink="">
      <xdr:nvSpPr>
        <xdr:cNvPr id="54" name="20 Combinar">
          <a:extLst>
            <a:ext uri="{FF2B5EF4-FFF2-40B4-BE49-F238E27FC236}">
              <a16:creationId xmlns:a16="http://schemas.microsoft.com/office/drawing/2014/main" id="{EFCD15FF-CB3F-4A4F-B3B6-FAE9A99AF851}"/>
            </a:ext>
          </a:extLst>
        </xdr:cNvPr>
        <xdr:cNvSpPr/>
      </xdr:nvSpPr>
      <xdr:spPr>
        <a:xfrm>
          <a:off x="5022850" y="55721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195263</xdr:colOff>
      <xdr:row>17</xdr:row>
      <xdr:rowOff>285750</xdr:rowOff>
    </xdr:from>
    <xdr:to>
      <xdr:col>4</xdr:col>
      <xdr:colOff>214313</xdr:colOff>
      <xdr:row>18</xdr:row>
      <xdr:rowOff>104775</xdr:rowOff>
    </xdr:to>
    <xdr:cxnSp macro="">
      <xdr:nvCxnSpPr>
        <xdr:cNvPr id="55" name="76 Conector recto">
          <a:extLst>
            <a:ext uri="{FF2B5EF4-FFF2-40B4-BE49-F238E27FC236}">
              <a16:creationId xmlns:a16="http://schemas.microsoft.com/office/drawing/2014/main" id="{E1B95579-2551-42B5-996C-28A748AD7B19}"/>
            </a:ext>
          </a:extLst>
        </xdr:cNvPr>
        <xdr:cNvCxnSpPr>
          <a:stCxn id="50" idx="0"/>
          <a:endCxn id="46" idx="2"/>
        </xdr:cNvCxnSpPr>
      </xdr:nvCxnSpPr>
      <xdr:spPr>
        <a:xfrm flipV="1">
          <a:off x="3840163" y="5372100"/>
          <a:ext cx="349250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195263</xdr:colOff>
      <xdr:row>18</xdr:row>
      <xdr:rowOff>295275</xdr:rowOff>
    </xdr:from>
    <xdr:to>
      <xdr:col>4</xdr:col>
      <xdr:colOff>223838</xdr:colOff>
      <xdr:row>19</xdr:row>
      <xdr:rowOff>123825</xdr:rowOff>
    </xdr:to>
    <xdr:cxnSp macro="">
      <xdr:nvCxnSpPr>
        <xdr:cNvPr id="56" name="76 Conector recto">
          <a:extLst>
            <a:ext uri="{FF2B5EF4-FFF2-40B4-BE49-F238E27FC236}">
              <a16:creationId xmlns:a16="http://schemas.microsoft.com/office/drawing/2014/main" id="{6D5054DD-37B8-4AEE-8887-77A231054322}"/>
            </a:ext>
          </a:extLst>
        </xdr:cNvPr>
        <xdr:cNvCxnSpPr>
          <a:stCxn id="50" idx="4"/>
          <a:endCxn id="36" idx="0"/>
        </xdr:cNvCxnSpPr>
      </xdr:nvCxnSpPr>
      <xdr:spPr>
        <a:xfrm>
          <a:off x="3840163" y="5781675"/>
          <a:ext cx="358775" cy="2286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204788</xdr:colOff>
      <xdr:row>19</xdr:row>
      <xdr:rowOff>266700</xdr:rowOff>
    </xdr:from>
    <xdr:to>
      <xdr:col>4</xdr:col>
      <xdr:colOff>223838</xdr:colOff>
      <xdr:row>20</xdr:row>
      <xdr:rowOff>85725</xdr:rowOff>
    </xdr:to>
    <xdr:cxnSp macro="">
      <xdr:nvCxnSpPr>
        <xdr:cNvPr id="57" name="76 Conector recto">
          <a:extLst>
            <a:ext uri="{FF2B5EF4-FFF2-40B4-BE49-F238E27FC236}">
              <a16:creationId xmlns:a16="http://schemas.microsoft.com/office/drawing/2014/main" id="{8C8358E5-14C2-40BD-ACCF-BA1C424AB105}"/>
            </a:ext>
          </a:extLst>
        </xdr:cNvPr>
        <xdr:cNvCxnSpPr>
          <a:stCxn id="40" idx="0"/>
          <a:endCxn id="36" idx="2"/>
        </xdr:cNvCxnSpPr>
      </xdr:nvCxnSpPr>
      <xdr:spPr>
        <a:xfrm flipV="1">
          <a:off x="3849688" y="6153150"/>
          <a:ext cx="349250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204788</xdr:colOff>
      <xdr:row>20</xdr:row>
      <xdr:rowOff>276225</xdr:rowOff>
    </xdr:from>
    <xdr:to>
      <xdr:col>4</xdr:col>
      <xdr:colOff>233363</xdr:colOff>
      <xdr:row>21</xdr:row>
      <xdr:rowOff>133350</xdr:rowOff>
    </xdr:to>
    <xdr:cxnSp macro="">
      <xdr:nvCxnSpPr>
        <xdr:cNvPr id="58" name="76 Conector recto">
          <a:extLst>
            <a:ext uri="{FF2B5EF4-FFF2-40B4-BE49-F238E27FC236}">
              <a16:creationId xmlns:a16="http://schemas.microsoft.com/office/drawing/2014/main" id="{F64768A2-2449-4515-AE43-934A8A2DAD99}"/>
            </a:ext>
          </a:extLst>
        </xdr:cNvPr>
        <xdr:cNvCxnSpPr>
          <a:stCxn id="40" idx="4"/>
          <a:endCxn id="26" idx="0"/>
        </xdr:cNvCxnSpPr>
      </xdr:nvCxnSpPr>
      <xdr:spPr>
        <a:xfrm>
          <a:off x="3849688" y="6562725"/>
          <a:ext cx="358775" cy="2571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21</xdr:row>
      <xdr:rowOff>276225</xdr:rowOff>
    </xdr:from>
    <xdr:to>
      <xdr:col>4</xdr:col>
      <xdr:colOff>233363</xdr:colOff>
      <xdr:row>22</xdr:row>
      <xdr:rowOff>95250</xdr:rowOff>
    </xdr:to>
    <xdr:cxnSp macro="">
      <xdr:nvCxnSpPr>
        <xdr:cNvPr id="59" name="76 Conector recto">
          <a:extLst>
            <a:ext uri="{FF2B5EF4-FFF2-40B4-BE49-F238E27FC236}">
              <a16:creationId xmlns:a16="http://schemas.microsoft.com/office/drawing/2014/main" id="{FBCBD880-73AE-446C-8A2A-9DD93D0425D3}"/>
            </a:ext>
          </a:extLst>
        </xdr:cNvPr>
        <xdr:cNvCxnSpPr>
          <a:stCxn id="30" idx="0"/>
          <a:endCxn id="26" idx="2"/>
        </xdr:cNvCxnSpPr>
      </xdr:nvCxnSpPr>
      <xdr:spPr>
        <a:xfrm flipV="1">
          <a:off x="3859213" y="6962775"/>
          <a:ext cx="349250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22</xdr:row>
      <xdr:rowOff>285750</xdr:rowOff>
    </xdr:from>
    <xdr:to>
      <xdr:col>3</xdr:col>
      <xdr:colOff>214313</xdr:colOff>
      <xdr:row>23</xdr:row>
      <xdr:rowOff>123825</xdr:rowOff>
    </xdr:to>
    <xdr:cxnSp macro="">
      <xdr:nvCxnSpPr>
        <xdr:cNvPr id="60" name="76 Conector recto">
          <a:extLst>
            <a:ext uri="{FF2B5EF4-FFF2-40B4-BE49-F238E27FC236}">
              <a16:creationId xmlns:a16="http://schemas.microsoft.com/office/drawing/2014/main" id="{CAB12645-D73F-48A6-AE20-AF77D13719D3}"/>
            </a:ext>
          </a:extLst>
        </xdr:cNvPr>
        <xdr:cNvCxnSpPr>
          <a:stCxn id="30" idx="4"/>
          <a:endCxn id="7" idx="0"/>
        </xdr:cNvCxnSpPr>
      </xdr:nvCxnSpPr>
      <xdr:spPr>
        <a:xfrm>
          <a:off x="3859213" y="7372350"/>
          <a:ext cx="0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219075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2DA77008-52B6-4955-9704-9A535FD9C2B7}"/>
            </a:ext>
          </a:extLst>
        </xdr:cNvPr>
        <xdr:cNvSpPr/>
      </xdr:nvSpPr>
      <xdr:spPr>
        <a:xfrm>
          <a:off x="285750" y="1235075"/>
          <a:ext cx="19050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7</xdr:row>
      <xdr:rowOff>57150</xdr:rowOff>
    </xdr:from>
    <xdr:to>
      <xdr:col>1</xdr:col>
      <xdr:colOff>314325</xdr:colOff>
      <xdr:row>7</xdr:row>
      <xdr:rowOff>200025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id="{2D85BE4E-37F6-42E7-8B3D-D7135398FA13}"/>
            </a:ext>
          </a:extLst>
        </xdr:cNvPr>
        <xdr:cNvSpPr/>
      </xdr:nvSpPr>
      <xdr:spPr>
        <a:xfrm>
          <a:off x="276225" y="1517650"/>
          <a:ext cx="2032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304800</xdr:colOff>
      <xdr:row>8</xdr:row>
      <xdr:rowOff>209550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406EAAF4-1960-4904-9538-D998ED288F7B}"/>
            </a:ext>
          </a:extLst>
        </xdr:cNvPr>
        <xdr:cNvSpPr/>
      </xdr:nvSpPr>
      <xdr:spPr>
        <a:xfrm>
          <a:off x="266700" y="1828800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314325</xdr:colOff>
      <xdr:row>9</xdr:row>
      <xdr:rowOff>200025</xdr:rowOff>
    </xdr:to>
    <xdr:sp macro="" textlink="">
      <xdr:nvSpPr>
        <xdr:cNvPr id="5" name="4 Retraso">
          <a:extLst>
            <a:ext uri="{FF2B5EF4-FFF2-40B4-BE49-F238E27FC236}">
              <a16:creationId xmlns:a16="http://schemas.microsoft.com/office/drawing/2014/main" id="{CE5635EB-D19E-4518-A53F-9E6087C696A0}"/>
            </a:ext>
          </a:extLst>
        </xdr:cNvPr>
        <xdr:cNvSpPr/>
      </xdr:nvSpPr>
      <xdr:spPr>
        <a:xfrm>
          <a:off x="276225" y="2139950"/>
          <a:ext cx="2032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266700</xdr:colOff>
      <xdr:row>10</xdr:row>
      <xdr:rowOff>219075</xdr:rowOff>
    </xdr:to>
    <xdr:sp macro="" textlink="">
      <xdr:nvSpPr>
        <xdr:cNvPr id="6" name="5 Combinar">
          <a:extLst>
            <a:ext uri="{FF2B5EF4-FFF2-40B4-BE49-F238E27FC236}">
              <a16:creationId xmlns:a16="http://schemas.microsoft.com/office/drawing/2014/main" id="{6721F706-3BF0-45F1-8428-05FFA48A904C}"/>
            </a:ext>
          </a:extLst>
        </xdr:cNvPr>
        <xdr:cNvSpPr/>
      </xdr:nvSpPr>
      <xdr:spPr>
        <a:xfrm>
          <a:off x="257175" y="23844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18</xdr:row>
      <xdr:rowOff>85725</xdr:rowOff>
    </xdr:from>
    <xdr:to>
      <xdr:col>3</xdr:col>
      <xdr:colOff>266700</xdr:colOff>
      <xdr:row>18</xdr:row>
      <xdr:rowOff>276225</xdr:rowOff>
    </xdr:to>
    <xdr:sp macro="" textlink="">
      <xdr:nvSpPr>
        <xdr:cNvPr id="7" name="10 Elipse">
          <a:extLst>
            <a:ext uri="{FF2B5EF4-FFF2-40B4-BE49-F238E27FC236}">
              <a16:creationId xmlns:a16="http://schemas.microsoft.com/office/drawing/2014/main" id="{A89EEE4A-A1FD-45A5-8DBE-8CEF010C6765}"/>
            </a:ext>
          </a:extLst>
        </xdr:cNvPr>
        <xdr:cNvSpPr/>
      </xdr:nvSpPr>
      <xdr:spPr>
        <a:xfrm>
          <a:off x="3730625" y="56165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18</xdr:row>
      <xdr:rowOff>133350</xdr:rowOff>
    </xdr:from>
    <xdr:to>
      <xdr:col>4</xdr:col>
      <xdr:colOff>276225</xdr:colOff>
      <xdr:row>18</xdr:row>
      <xdr:rowOff>276225</xdr:rowOff>
    </xdr:to>
    <xdr:sp macro="" textlink="">
      <xdr:nvSpPr>
        <xdr:cNvPr id="8" name="24 Flecha derecha">
          <a:extLst>
            <a:ext uri="{FF2B5EF4-FFF2-40B4-BE49-F238E27FC236}">
              <a16:creationId xmlns:a16="http://schemas.microsoft.com/office/drawing/2014/main" id="{6EA809DF-BFA8-46A2-B16E-C9C2E23A6D03}"/>
            </a:ext>
          </a:extLst>
        </xdr:cNvPr>
        <xdr:cNvSpPr/>
      </xdr:nvSpPr>
      <xdr:spPr>
        <a:xfrm>
          <a:off x="4003675" y="56642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18</xdr:row>
      <xdr:rowOff>104775</xdr:rowOff>
    </xdr:from>
    <xdr:to>
      <xdr:col>5</xdr:col>
      <xdr:colOff>266700</xdr:colOff>
      <xdr:row>18</xdr:row>
      <xdr:rowOff>257175</xdr:rowOff>
    </xdr:to>
    <xdr:sp macro="" textlink="">
      <xdr:nvSpPr>
        <xdr:cNvPr id="9" name="34 Rectángulo">
          <a:extLst>
            <a:ext uri="{FF2B5EF4-FFF2-40B4-BE49-F238E27FC236}">
              <a16:creationId xmlns:a16="http://schemas.microsoft.com/office/drawing/2014/main" id="{24B2838A-8D06-4E40-804B-5E1A7CA73C6A}"/>
            </a:ext>
          </a:extLst>
        </xdr:cNvPr>
        <xdr:cNvSpPr/>
      </xdr:nvSpPr>
      <xdr:spPr>
        <a:xfrm>
          <a:off x="4371975" y="56356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18</xdr:row>
      <xdr:rowOff>104775</xdr:rowOff>
    </xdr:from>
    <xdr:to>
      <xdr:col>6</xdr:col>
      <xdr:colOff>276224</xdr:colOff>
      <xdr:row>18</xdr:row>
      <xdr:rowOff>247650</xdr:rowOff>
    </xdr:to>
    <xdr:sp macro="" textlink="">
      <xdr:nvSpPr>
        <xdr:cNvPr id="10" name="44 Retraso">
          <a:extLst>
            <a:ext uri="{FF2B5EF4-FFF2-40B4-BE49-F238E27FC236}">
              <a16:creationId xmlns:a16="http://schemas.microsoft.com/office/drawing/2014/main" id="{B49EF6FA-2A0F-4202-B91C-EC6D6B41F797}"/>
            </a:ext>
          </a:extLst>
        </xdr:cNvPr>
        <xdr:cNvSpPr/>
      </xdr:nvSpPr>
      <xdr:spPr>
        <a:xfrm>
          <a:off x="4673599" y="56356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18</xdr:row>
      <xdr:rowOff>95250</xdr:rowOff>
    </xdr:from>
    <xdr:to>
      <xdr:col>7</xdr:col>
      <xdr:colOff>257175</xdr:colOff>
      <xdr:row>18</xdr:row>
      <xdr:rowOff>266700</xdr:rowOff>
    </xdr:to>
    <xdr:sp macro="" textlink="">
      <xdr:nvSpPr>
        <xdr:cNvPr id="11" name="54 Combinar">
          <a:extLst>
            <a:ext uri="{FF2B5EF4-FFF2-40B4-BE49-F238E27FC236}">
              <a16:creationId xmlns:a16="http://schemas.microsoft.com/office/drawing/2014/main" id="{6A5CDC02-089C-4663-B565-D0659DB46410}"/>
            </a:ext>
          </a:extLst>
        </xdr:cNvPr>
        <xdr:cNvSpPr/>
      </xdr:nvSpPr>
      <xdr:spPr>
        <a:xfrm>
          <a:off x="5022850" y="56261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17</xdr:row>
      <xdr:rowOff>114300</xdr:rowOff>
    </xdr:from>
    <xdr:to>
      <xdr:col>3</xdr:col>
      <xdr:colOff>266700</xdr:colOff>
      <xdr:row>17</xdr:row>
      <xdr:rowOff>304800</xdr:rowOff>
    </xdr:to>
    <xdr:sp macro="" textlink="">
      <xdr:nvSpPr>
        <xdr:cNvPr id="12" name="144 Elipse">
          <a:extLst>
            <a:ext uri="{FF2B5EF4-FFF2-40B4-BE49-F238E27FC236}">
              <a16:creationId xmlns:a16="http://schemas.microsoft.com/office/drawing/2014/main" id="{81032207-E02C-4E91-B66C-4AA8EAC37E74}"/>
            </a:ext>
          </a:extLst>
        </xdr:cNvPr>
        <xdr:cNvSpPr/>
      </xdr:nvSpPr>
      <xdr:spPr>
        <a:xfrm>
          <a:off x="3730625" y="518795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17</xdr:row>
      <xdr:rowOff>161925</xdr:rowOff>
    </xdr:from>
    <xdr:to>
      <xdr:col>4</xdr:col>
      <xdr:colOff>276225</xdr:colOff>
      <xdr:row>17</xdr:row>
      <xdr:rowOff>304800</xdr:rowOff>
    </xdr:to>
    <xdr:sp macro="" textlink="">
      <xdr:nvSpPr>
        <xdr:cNvPr id="13" name="145 Flecha derecha">
          <a:extLst>
            <a:ext uri="{FF2B5EF4-FFF2-40B4-BE49-F238E27FC236}">
              <a16:creationId xmlns:a16="http://schemas.microsoft.com/office/drawing/2014/main" id="{FAD99B07-AB90-4FF3-B305-653F4085A3D2}"/>
            </a:ext>
          </a:extLst>
        </xdr:cNvPr>
        <xdr:cNvSpPr/>
      </xdr:nvSpPr>
      <xdr:spPr>
        <a:xfrm>
          <a:off x="4003675" y="523557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17</xdr:row>
      <xdr:rowOff>133350</xdr:rowOff>
    </xdr:from>
    <xdr:to>
      <xdr:col>5</xdr:col>
      <xdr:colOff>266700</xdr:colOff>
      <xdr:row>17</xdr:row>
      <xdr:rowOff>285750</xdr:rowOff>
    </xdr:to>
    <xdr:sp macro="" textlink="">
      <xdr:nvSpPr>
        <xdr:cNvPr id="14" name="146 Rectángulo">
          <a:extLst>
            <a:ext uri="{FF2B5EF4-FFF2-40B4-BE49-F238E27FC236}">
              <a16:creationId xmlns:a16="http://schemas.microsoft.com/office/drawing/2014/main" id="{8281D703-566E-483E-9484-4A5ED907E162}"/>
            </a:ext>
          </a:extLst>
        </xdr:cNvPr>
        <xdr:cNvSpPr/>
      </xdr:nvSpPr>
      <xdr:spPr>
        <a:xfrm>
          <a:off x="4371975" y="52070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17</xdr:row>
      <xdr:rowOff>133350</xdr:rowOff>
    </xdr:from>
    <xdr:to>
      <xdr:col>6</xdr:col>
      <xdr:colOff>276224</xdr:colOff>
      <xdr:row>17</xdr:row>
      <xdr:rowOff>276225</xdr:rowOff>
    </xdr:to>
    <xdr:sp macro="" textlink="">
      <xdr:nvSpPr>
        <xdr:cNvPr id="15" name="147 Retraso">
          <a:extLst>
            <a:ext uri="{FF2B5EF4-FFF2-40B4-BE49-F238E27FC236}">
              <a16:creationId xmlns:a16="http://schemas.microsoft.com/office/drawing/2014/main" id="{6F641100-3FFE-44C8-B8AF-40C42174A24A}"/>
            </a:ext>
          </a:extLst>
        </xdr:cNvPr>
        <xdr:cNvSpPr/>
      </xdr:nvSpPr>
      <xdr:spPr>
        <a:xfrm>
          <a:off x="4673599" y="520700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17</xdr:row>
      <xdr:rowOff>123825</xdr:rowOff>
    </xdr:from>
    <xdr:to>
      <xdr:col>7</xdr:col>
      <xdr:colOff>257175</xdr:colOff>
      <xdr:row>17</xdr:row>
      <xdr:rowOff>295275</xdr:rowOff>
    </xdr:to>
    <xdr:sp macro="" textlink="">
      <xdr:nvSpPr>
        <xdr:cNvPr id="16" name="148 Combinar">
          <a:extLst>
            <a:ext uri="{FF2B5EF4-FFF2-40B4-BE49-F238E27FC236}">
              <a16:creationId xmlns:a16="http://schemas.microsoft.com/office/drawing/2014/main" id="{7FFD6DF0-945E-4A73-8ECF-5E0BB544B87E}"/>
            </a:ext>
          </a:extLst>
        </xdr:cNvPr>
        <xdr:cNvSpPr/>
      </xdr:nvSpPr>
      <xdr:spPr>
        <a:xfrm>
          <a:off x="5022850" y="519747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176213</xdr:colOff>
      <xdr:row>17</xdr:row>
      <xdr:rowOff>304800</xdr:rowOff>
    </xdr:from>
    <xdr:to>
      <xdr:col>3</xdr:col>
      <xdr:colOff>176213</xdr:colOff>
      <xdr:row>18</xdr:row>
      <xdr:rowOff>85725</xdr:rowOff>
    </xdr:to>
    <xdr:cxnSp macro="">
      <xdr:nvCxnSpPr>
        <xdr:cNvPr id="17" name="149 Conector recto">
          <a:extLst>
            <a:ext uri="{FF2B5EF4-FFF2-40B4-BE49-F238E27FC236}">
              <a16:creationId xmlns:a16="http://schemas.microsoft.com/office/drawing/2014/main" id="{091C9CCD-89A0-412A-96D7-E90F085477B5}"/>
            </a:ext>
          </a:extLst>
        </xdr:cNvPr>
        <xdr:cNvCxnSpPr>
          <a:stCxn id="12" idx="4"/>
          <a:endCxn id="7" idx="0"/>
        </xdr:cNvCxnSpPr>
      </xdr:nvCxnSpPr>
      <xdr:spPr>
        <a:xfrm>
          <a:off x="3821113" y="5378450"/>
          <a:ext cx="0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15</xdr:row>
      <xdr:rowOff>123825</xdr:rowOff>
    </xdr:from>
    <xdr:to>
      <xdr:col>3</xdr:col>
      <xdr:colOff>266700</xdr:colOff>
      <xdr:row>15</xdr:row>
      <xdr:rowOff>314325</xdr:rowOff>
    </xdr:to>
    <xdr:sp macro="" textlink="">
      <xdr:nvSpPr>
        <xdr:cNvPr id="18" name="159 Elipse">
          <a:extLst>
            <a:ext uri="{FF2B5EF4-FFF2-40B4-BE49-F238E27FC236}">
              <a16:creationId xmlns:a16="http://schemas.microsoft.com/office/drawing/2014/main" id="{9DA8A424-8F58-4577-A2CB-52BAD031835F}"/>
            </a:ext>
          </a:extLst>
        </xdr:cNvPr>
        <xdr:cNvSpPr/>
      </xdr:nvSpPr>
      <xdr:spPr>
        <a:xfrm>
          <a:off x="3730625" y="42830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15</xdr:row>
      <xdr:rowOff>171450</xdr:rowOff>
    </xdr:from>
    <xdr:to>
      <xdr:col>4</xdr:col>
      <xdr:colOff>276225</xdr:colOff>
      <xdr:row>15</xdr:row>
      <xdr:rowOff>314325</xdr:rowOff>
    </xdr:to>
    <xdr:sp macro="" textlink="">
      <xdr:nvSpPr>
        <xdr:cNvPr id="19" name="160 Flecha derecha">
          <a:extLst>
            <a:ext uri="{FF2B5EF4-FFF2-40B4-BE49-F238E27FC236}">
              <a16:creationId xmlns:a16="http://schemas.microsoft.com/office/drawing/2014/main" id="{B52AB506-C8C3-4B18-B42C-EFDA79452550}"/>
            </a:ext>
          </a:extLst>
        </xdr:cNvPr>
        <xdr:cNvSpPr/>
      </xdr:nvSpPr>
      <xdr:spPr>
        <a:xfrm>
          <a:off x="4003675" y="43307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15</xdr:row>
      <xdr:rowOff>142875</xdr:rowOff>
    </xdr:from>
    <xdr:to>
      <xdr:col>5</xdr:col>
      <xdr:colOff>266700</xdr:colOff>
      <xdr:row>15</xdr:row>
      <xdr:rowOff>295275</xdr:rowOff>
    </xdr:to>
    <xdr:sp macro="" textlink="">
      <xdr:nvSpPr>
        <xdr:cNvPr id="20" name="161 Rectángulo">
          <a:extLst>
            <a:ext uri="{FF2B5EF4-FFF2-40B4-BE49-F238E27FC236}">
              <a16:creationId xmlns:a16="http://schemas.microsoft.com/office/drawing/2014/main" id="{78FC6FB6-10F2-4872-A8C2-312B9B7D709E}"/>
            </a:ext>
          </a:extLst>
        </xdr:cNvPr>
        <xdr:cNvSpPr/>
      </xdr:nvSpPr>
      <xdr:spPr>
        <a:xfrm>
          <a:off x="4371975" y="43021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15</xdr:row>
      <xdr:rowOff>142875</xdr:rowOff>
    </xdr:from>
    <xdr:to>
      <xdr:col>6</xdr:col>
      <xdr:colOff>276224</xdr:colOff>
      <xdr:row>15</xdr:row>
      <xdr:rowOff>285750</xdr:rowOff>
    </xdr:to>
    <xdr:sp macro="" textlink="">
      <xdr:nvSpPr>
        <xdr:cNvPr id="21" name="162 Retraso">
          <a:extLst>
            <a:ext uri="{FF2B5EF4-FFF2-40B4-BE49-F238E27FC236}">
              <a16:creationId xmlns:a16="http://schemas.microsoft.com/office/drawing/2014/main" id="{1D286C03-DDBB-407A-86A2-571C8D21F3E4}"/>
            </a:ext>
          </a:extLst>
        </xdr:cNvPr>
        <xdr:cNvSpPr/>
      </xdr:nvSpPr>
      <xdr:spPr>
        <a:xfrm>
          <a:off x="4673599" y="43021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15</xdr:row>
      <xdr:rowOff>133350</xdr:rowOff>
    </xdr:from>
    <xdr:to>
      <xdr:col>7</xdr:col>
      <xdr:colOff>257175</xdr:colOff>
      <xdr:row>15</xdr:row>
      <xdr:rowOff>304800</xdr:rowOff>
    </xdr:to>
    <xdr:sp macro="" textlink="">
      <xdr:nvSpPr>
        <xdr:cNvPr id="22" name="163 Combinar">
          <a:extLst>
            <a:ext uri="{FF2B5EF4-FFF2-40B4-BE49-F238E27FC236}">
              <a16:creationId xmlns:a16="http://schemas.microsoft.com/office/drawing/2014/main" id="{171C8E9C-622A-44B2-B511-5DBFD0E7B2B2}"/>
            </a:ext>
          </a:extLst>
        </xdr:cNvPr>
        <xdr:cNvSpPr/>
      </xdr:nvSpPr>
      <xdr:spPr>
        <a:xfrm>
          <a:off x="5022850" y="42926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16</xdr:row>
      <xdr:rowOff>161925</xdr:rowOff>
    </xdr:from>
    <xdr:to>
      <xdr:col>3</xdr:col>
      <xdr:colOff>266700</xdr:colOff>
      <xdr:row>16</xdr:row>
      <xdr:rowOff>352425</xdr:rowOff>
    </xdr:to>
    <xdr:sp macro="" textlink="">
      <xdr:nvSpPr>
        <xdr:cNvPr id="23" name="164 Elipse">
          <a:extLst>
            <a:ext uri="{FF2B5EF4-FFF2-40B4-BE49-F238E27FC236}">
              <a16:creationId xmlns:a16="http://schemas.microsoft.com/office/drawing/2014/main" id="{AF2BD89A-1EF6-433E-90C2-C149BE941488}"/>
            </a:ext>
          </a:extLst>
        </xdr:cNvPr>
        <xdr:cNvSpPr/>
      </xdr:nvSpPr>
      <xdr:spPr>
        <a:xfrm>
          <a:off x="3730625" y="47783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19050</xdr:colOff>
      <xdr:row>16</xdr:row>
      <xdr:rowOff>200025</xdr:rowOff>
    </xdr:from>
    <xdr:to>
      <xdr:col>4</xdr:col>
      <xdr:colOff>266700</xdr:colOff>
      <xdr:row>16</xdr:row>
      <xdr:rowOff>342900</xdr:rowOff>
    </xdr:to>
    <xdr:sp macro="" textlink="">
      <xdr:nvSpPr>
        <xdr:cNvPr id="24" name="165 Flecha derecha">
          <a:extLst>
            <a:ext uri="{FF2B5EF4-FFF2-40B4-BE49-F238E27FC236}">
              <a16:creationId xmlns:a16="http://schemas.microsoft.com/office/drawing/2014/main" id="{2AF8EE35-9EFD-44D1-83E9-6AF4800612FA}"/>
            </a:ext>
          </a:extLst>
        </xdr:cNvPr>
        <xdr:cNvSpPr/>
      </xdr:nvSpPr>
      <xdr:spPr>
        <a:xfrm>
          <a:off x="3994150" y="481647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57150</xdr:colOff>
      <xdr:row>16</xdr:row>
      <xdr:rowOff>171450</xdr:rowOff>
    </xdr:from>
    <xdr:to>
      <xdr:col>5</xdr:col>
      <xdr:colOff>257175</xdr:colOff>
      <xdr:row>16</xdr:row>
      <xdr:rowOff>323850</xdr:rowOff>
    </xdr:to>
    <xdr:sp macro="" textlink="">
      <xdr:nvSpPr>
        <xdr:cNvPr id="25" name="166 Rectángulo">
          <a:extLst>
            <a:ext uri="{FF2B5EF4-FFF2-40B4-BE49-F238E27FC236}">
              <a16:creationId xmlns:a16="http://schemas.microsoft.com/office/drawing/2014/main" id="{7ABF2D9D-8ADA-4EEC-BC6E-76AF8AD25BE8}"/>
            </a:ext>
          </a:extLst>
        </xdr:cNvPr>
        <xdr:cNvSpPr/>
      </xdr:nvSpPr>
      <xdr:spPr>
        <a:xfrm>
          <a:off x="4362450" y="47879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28574</xdr:colOff>
      <xdr:row>16</xdr:row>
      <xdr:rowOff>171450</xdr:rowOff>
    </xdr:from>
    <xdr:to>
      <xdr:col>6</xdr:col>
      <xdr:colOff>266699</xdr:colOff>
      <xdr:row>16</xdr:row>
      <xdr:rowOff>314325</xdr:rowOff>
    </xdr:to>
    <xdr:sp macro="" textlink="">
      <xdr:nvSpPr>
        <xdr:cNvPr id="26" name="167 Retraso">
          <a:extLst>
            <a:ext uri="{FF2B5EF4-FFF2-40B4-BE49-F238E27FC236}">
              <a16:creationId xmlns:a16="http://schemas.microsoft.com/office/drawing/2014/main" id="{E6FE0594-33AE-4FF3-AB16-125B599F2042}"/>
            </a:ext>
          </a:extLst>
        </xdr:cNvPr>
        <xdr:cNvSpPr/>
      </xdr:nvSpPr>
      <xdr:spPr>
        <a:xfrm>
          <a:off x="4664074" y="478790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47625</xdr:colOff>
      <xdr:row>16</xdr:row>
      <xdr:rowOff>161925</xdr:rowOff>
    </xdr:from>
    <xdr:to>
      <xdr:col>7</xdr:col>
      <xdr:colOff>247650</xdr:colOff>
      <xdr:row>16</xdr:row>
      <xdr:rowOff>333375</xdr:rowOff>
    </xdr:to>
    <xdr:sp macro="" textlink="">
      <xdr:nvSpPr>
        <xdr:cNvPr id="27" name="168 Combinar">
          <a:extLst>
            <a:ext uri="{FF2B5EF4-FFF2-40B4-BE49-F238E27FC236}">
              <a16:creationId xmlns:a16="http://schemas.microsoft.com/office/drawing/2014/main" id="{FD43CC10-4F72-48DB-803D-A9D8D49AEFA8}"/>
            </a:ext>
          </a:extLst>
        </xdr:cNvPr>
        <xdr:cNvSpPr/>
      </xdr:nvSpPr>
      <xdr:spPr>
        <a:xfrm>
          <a:off x="5013325" y="477837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176213</xdr:colOff>
      <xdr:row>15</xdr:row>
      <xdr:rowOff>314325</xdr:rowOff>
    </xdr:from>
    <xdr:to>
      <xdr:col>3</xdr:col>
      <xdr:colOff>176213</xdr:colOff>
      <xdr:row>16</xdr:row>
      <xdr:rowOff>161925</xdr:rowOff>
    </xdr:to>
    <xdr:cxnSp macro="">
      <xdr:nvCxnSpPr>
        <xdr:cNvPr id="28" name="172 Conector recto">
          <a:extLst>
            <a:ext uri="{FF2B5EF4-FFF2-40B4-BE49-F238E27FC236}">
              <a16:creationId xmlns:a16="http://schemas.microsoft.com/office/drawing/2014/main" id="{C431316C-6597-4333-8891-6164C536C81B}"/>
            </a:ext>
          </a:extLst>
        </xdr:cNvPr>
        <xdr:cNvCxnSpPr>
          <a:stCxn id="18" idx="4"/>
          <a:endCxn id="23" idx="0"/>
        </xdr:cNvCxnSpPr>
      </xdr:nvCxnSpPr>
      <xdr:spPr>
        <a:xfrm>
          <a:off x="3821113" y="4473575"/>
          <a:ext cx="0" cy="3048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176213</xdr:colOff>
      <xdr:row>16</xdr:row>
      <xdr:rowOff>352425</xdr:rowOff>
    </xdr:from>
    <xdr:to>
      <xdr:col>3</xdr:col>
      <xdr:colOff>176213</xdr:colOff>
      <xdr:row>17</xdr:row>
      <xdr:rowOff>114300</xdr:rowOff>
    </xdr:to>
    <xdr:cxnSp macro="">
      <xdr:nvCxnSpPr>
        <xdr:cNvPr id="29" name="180 Conector recto">
          <a:extLst>
            <a:ext uri="{FF2B5EF4-FFF2-40B4-BE49-F238E27FC236}">
              <a16:creationId xmlns:a16="http://schemas.microsoft.com/office/drawing/2014/main" id="{1B61965A-876B-47AE-8CEA-88F27743D6AD}"/>
            </a:ext>
          </a:extLst>
        </xdr:cNvPr>
        <xdr:cNvCxnSpPr>
          <a:stCxn id="23" idx="4"/>
          <a:endCxn id="12" idx="0"/>
        </xdr:cNvCxnSpPr>
      </xdr:nvCxnSpPr>
      <xdr:spPr>
        <a:xfrm>
          <a:off x="3821113" y="4968875"/>
          <a:ext cx="0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142875</xdr:colOff>
      <xdr:row>1</xdr:row>
      <xdr:rowOff>133350</xdr:rowOff>
    </xdr:from>
    <xdr:to>
      <xdr:col>2</xdr:col>
      <xdr:colOff>866775</xdr:colOff>
      <xdr:row>5</xdr:row>
      <xdr:rowOff>28575</xdr:rowOff>
    </xdr:to>
    <xdr:pic>
      <xdr:nvPicPr>
        <xdr:cNvPr id="30" name="183 Imagen" descr="C:\Users\usuario\Desktop\CORSEDA\logo corseda.png">
          <a:extLst>
            <a:ext uri="{FF2B5EF4-FFF2-40B4-BE49-F238E27FC236}">
              <a16:creationId xmlns:a16="http://schemas.microsoft.com/office/drawing/2014/main" id="{77A115A4-D81E-47E3-85D8-13AAFA9B3B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" y="323850"/>
          <a:ext cx="723900" cy="720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219075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C0814410-2653-4E2B-B4C6-4867EA72B16A}"/>
            </a:ext>
          </a:extLst>
        </xdr:cNvPr>
        <xdr:cNvSpPr/>
      </xdr:nvSpPr>
      <xdr:spPr>
        <a:xfrm>
          <a:off x="285750" y="1235075"/>
          <a:ext cx="19050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7</xdr:row>
      <xdr:rowOff>57150</xdr:rowOff>
    </xdr:from>
    <xdr:to>
      <xdr:col>1</xdr:col>
      <xdr:colOff>314325</xdr:colOff>
      <xdr:row>7</xdr:row>
      <xdr:rowOff>200025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id="{C104E4BC-C422-48BE-B5A1-BDBF8118E30E}"/>
            </a:ext>
          </a:extLst>
        </xdr:cNvPr>
        <xdr:cNvSpPr/>
      </xdr:nvSpPr>
      <xdr:spPr>
        <a:xfrm>
          <a:off x="276225" y="1517650"/>
          <a:ext cx="2032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304800</xdr:colOff>
      <xdr:row>8</xdr:row>
      <xdr:rowOff>209550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765DC150-BC82-4443-ADE5-997293B11183}"/>
            </a:ext>
          </a:extLst>
        </xdr:cNvPr>
        <xdr:cNvSpPr/>
      </xdr:nvSpPr>
      <xdr:spPr>
        <a:xfrm>
          <a:off x="266700" y="1828800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314325</xdr:colOff>
      <xdr:row>9</xdr:row>
      <xdr:rowOff>200025</xdr:rowOff>
    </xdr:to>
    <xdr:sp macro="" textlink="">
      <xdr:nvSpPr>
        <xdr:cNvPr id="5" name="4 Retraso">
          <a:extLst>
            <a:ext uri="{FF2B5EF4-FFF2-40B4-BE49-F238E27FC236}">
              <a16:creationId xmlns:a16="http://schemas.microsoft.com/office/drawing/2014/main" id="{1B5F64B4-72F9-4BFC-B75F-626444A2665E}"/>
            </a:ext>
          </a:extLst>
        </xdr:cNvPr>
        <xdr:cNvSpPr/>
      </xdr:nvSpPr>
      <xdr:spPr>
        <a:xfrm>
          <a:off x="276225" y="2311400"/>
          <a:ext cx="2032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266700</xdr:colOff>
      <xdr:row>10</xdr:row>
      <xdr:rowOff>219075</xdr:rowOff>
    </xdr:to>
    <xdr:sp macro="" textlink="">
      <xdr:nvSpPr>
        <xdr:cNvPr id="6" name="5 Combinar">
          <a:extLst>
            <a:ext uri="{FF2B5EF4-FFF2-40B4-BE49-F238E27FC236}">
              <a16:creationId xmlns:a16="http://schemas.microsoft.com/office/drawing/2014/main" id="{1AFE373A-1FBA-4C2B-9626-287DCF7872B1}"/>
            </a:ext>
          </a:extLst>
        </xdr:cNvPr>
        <xdr:cNvSpPr/>
      </xdr:nvSpPr>
      <xdr:spPr>
        <a:xfrm>
          <a:off x="257175" y="255587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18</xdr:row>
      <xdr:rowOff>85725</xdr:rowOff>
    </xdr:from>
    <xdr:to>
      <xdr:col>3</xdr:col>
      <xdr:colOff>266700</xdr:colOff>
      <xdr:row>18</xdr:row>
      <xdr:rowOff>276225</xdr:rowOff>
    </xdr:to>
    <xdr:sp macro="" textlink="">
      <xdr:nvSpPr>
        <xdr:cNvPr id="7" name="10 Elipse">
          <a:extLst>
            <a:ext uri="{FF2B5EF4-FFF2-40B4-BE49-F238E27FC236}">
              <a16:creationId xmlns:a16="http://schemas.microsoft.com/office/drawing/2014/main" id="{1AFF2D63-53A9-46C6-95E3-75454941F2B2}"/>
            </a:ext>
          </a:extLst>
        </xdr:cNvPr>
        <xdr:cNvSpPr/>
      </xdr:nvSpPr>
      <xdr:spPr>
        <a:xfrm>
          <a:off x="3730625" y="57880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18</xdr:row>
      <xdr:rowOff>133350</xdr:rowOff>
    </xdr:from>
    <xdr:to>
      <xdr:col>4</xdr:col>
      <xdr:colOff>276225</xdr:colOff>
      <xdr:row>18</xdr:row>
      <xdr:rowOff>276225</xdr:rowOff>
    </xdr:to>
    <xdr:sp macro="" textlink="">
      <xdr:nvSpPr>
        <xdr:cNvPr id="8" name="24 Flecha derecha">
          <a:extLst>
            <a:ext uri="{FF2B5EF4-FFF2-40B4-BE49-F238E27FC236}">
              <a16:creationId xmlns:a16="http://schemas.microsoft.com/office/drawing/2014/main" id="{541E7ABB-4D4D-4D75-AF34-97F285588EE4}"/>
            </a:ext>
          </a:extLst>
        </xdr:cNvPr>
        <xdr:cNvSpPr/>
      </xdr:nvSpPr>
      <xdr:spPr>
        <a:xfrm>
          <a:off x="4003675" y="583565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18</xdr:row>
      <xdr:rowOff>104775</xdr:rowOff>
    </xdr:from>
    <xdr:to>
      <xdr:col>5</xdr:col>
      <xdr:colOff>266700</xdr:colOff>
      <xdr:row>18</xdr:row>
      <xdr:rowOff>257175</xdr:rowOff>
    </xdr:to>
    <xdr:sp macro="" textlink="">
      <xdr:nvSpPr>
        <xdr:cNvPr id="9" name="34 Rectángulo">
          <a:extLst>
            <a:ext uri="{FF2B5EF4-FFF2-40B4-BE49-F238E27FC236}">
              <a16:creationId xmlns:a16="http://schemas.microsoft.com/office/drawing/2014/main" id="{EAF481DC-2C07-4AF6-98FF-83892DBC0924}"/>
            </a:ext>
          </a:extLst>
        </xdr:cNvPr>
        <xdr:cNvSpPr/>
      </xdr:nvSpPr>
      <xdr:spPr>
        <a:xfrm>
          <a:off x="4371975" y="58070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18</xdr:row>
      <xdr:rowOff>104775</xdr:rowOff>
    </xdr:from>
    <xdr:to>
      <xdr:col>6</xdr:col>
      <xdr:colOff>276224</xdr:colOff>
      <xdr:row>18</xdr:row>
      <xdr:rowOff>247650</xdr:rowOff>
    </xdr:to>
    <xdr:sp macro="" textlink="">
      <xdr:nvSpPr>
        <xdr:cNvPr id="10" name="44 Retraso">
          <a:extLst>
            <a:ext uri="{FF2B5EF4-FFF2-40B4-BE49-F238E27FC236}">
              <a16:creationId xmlns:a16="http://schemas.microsoft.com/office/drawing/2014/main" id="{FC9D98F2-914D-4EA7-9F80-B74975041BB6}"/>
            </a:ext>
          </a:extLst>
        </xdr:cNvPr>
        <xdr:cNvSpPr/>
      </xdr:nvSpPr>
      <xdr:spPr>
        <a:xfrm>
          <a:off x="4673599" y="58070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18</xdr:row>
      <xdr:rowOff>95250</xdr:rowOff>
    </xdr:from>
    <xdr:to>
      <xdr:col>7</xdr:col>
      <xdr:colOff>257175</xdr:colOff>
      <xdr:row>18</xdr:row>
      <xdr:rowOff>266700</xdr:rowOff>
    </xdr:to>
    <xdr:sp macro="" textlink="">
      <xdr:nvSpPr>
        <xdr:cNvPr id="11" name="54 Combinar">
          <a:extLst>
            <a:ext uri="{FF2B5EF4-FFF2-40B4-BE49-F238E27FC236}">
              <a16:creationId xmlns:a16="http://schemas.microsoft.com/office/drawing/2014/main" id="{4007D7AF-FF33-4289-A976-8FAAA4C36F35}"/>
            </a:ext>
          </a:extLst>
        </xdr:cNvPr>
        <xdr:cNvSpPr/>
      </xdr:nvSpPr>
      <xdr:spPr>
        <a:xfrm>
          <a:off x="5022850" y="57975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17</xdr:row>
      <xdr:rowOff>114300</xdr:rowOff>
    </xdr:from>
    <xdr:to>
      <xdr:col>3</xdr:col>
      <xdr:colOff>266700</xdr:colOff>
      <xdr:row>17</xdr:row>
      <xdr:rowOff>304800</xdr:rowOff>
    </xdr:to>
    <xdr:sp macro="" textlink="">
      <xdr:nvSpPr>
        <xdr:cNvPr id="12" name="144 Elipse">
          <a:extLst>
            <a:ext uri="{FF2B5EF4-FFF2-40B4-BE49-F238E27FC236}">
              <a16:creationId xmlns:a16="http://schemas.microsoft.com/office/drawing/2014/main" id="{8CEE4711-E22D-40D2-AAF1-1B8A004A16D0}"/>
            </a:ext>
          </a:extLst>
        </xdr:cNvPr>
        <xdr:cNvSpPr/>
      </xdr:nvSpPr>
      <xdr:spPr>
        <a:xfrm>
          <a:off x="3730625" y="53594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17</xdr:row>
      <xdr:rowOff>161925</xdr:rowOff>
    </xdr:from>
    <xdr:to>
      <xdr:col>4</xdr:col>
      <xdr:colOff>276225</xdr:colOff>
      <xdr:row>17</xdr:row>
      <xdr:rowOff>304800</xdr:rowOff>
    </xdr:to>
    <xdr:sp macro="" textlink="">
      <xdr:nvSpPr>
        <xdr:cNvPr id="13" name="145 Flecha derecha">
          <a:extLst>
            <a:ext uri="{FF2B5EF4-FFF2-40B4-BE49-F238E27FC236}">
              <a16:creationId xmlns:a16="http://schemas.microsoft.com/office/drawing/2014/main" id="{94B40D73-C71A-4942-87CF-E2F8085270A7}"/>
            </a:ext>
          </a:extLst>
        </xdr:cNvPr>
        <xdr:cNvSpPr/>
      </xdr:nvSpPr>
      <xdr:spPr>
        <a:xfrm>
          <a:off x="4003675" y="54070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17</xdr:row>
      <xdr:rowOff>133350</xdr:rowOff>
    </xdr:from>
    <xdr:to>
      <xdr:col>5</xdr:col>
      <xdr:colOff>266700</xdr:colOff>
      <xdr:row>17</xdr:row>
      <xdr:rowOff>285750</xdr:rowOff>
    </xdr:to>
    <xdr:sp macro="" textlink="">
      <xdr:nvSpPr>
        <xdr:cNvPr id="14" name="146 Rectángulo">
          <a:extLst>
            <a:ext uri="{FF2B5EF4-FFF2-40B4-BE49-F238E27FC236}">
              <a16:creationId xmlns:a16="http://schemas.microsoft.com/office/drawing/2014/main" id="{0D83E4A9-C185-41E8-8E05-6FC3F729EF84}"/>
            </a:ext>
          </a:extLst>
        </xdr:cNvPr>
        <xdr:cNvSpPr/>
      </xdr:nvSpPr>
      <xdr:spPr>
        <a:xfrm>
          <a:off x="4371975" y="53784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17</xdr:row>
      <xdr:rowOff>133350</xdr:rowOff>
    </xdr:from>
    <xdr:to>
      <xdr:col>6</xdr:col>
      <xdr:colOff>276224</xdr:colOff>
      <xdr:row>17</xdr:row>
      <xdr:rowOff>276225</xdr:rowOff>
    </xdr:to>
    <xdr:sp macro="" textlink="">
      <xdr:nvSpPr>
        <xdr:cNvPr id="15" name="147 Retraso">
          <a:extLst>
            <a:ext uri="{FF2B5EF4-FFF2-40B4-BE49-F238E27FC236}">
              <a16:creationId xmlns:a16="http://schemas.microsoft.com/office/drawing/2014/main" id="{FA8075E1-9532-4807-9FEE-0A0046C32014}"/>
            </a:ext>
          </a:extLst>
        </xdr:cNvPr>
        <xdr:cNvSpPr/>
      </xdr:nvSpPr>
      <xdr:spPr>
        <a:xfrm>
          <a:off x="4673599" y="53784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17</xdr:row>
      <xdr:rowOff>123825</xdr:rowOff>
    </xdr:from>
    <xdr:to>
      <xdr:col>7</xdr:col>
      <xdr:colOff>257175</xdr:colOff>
      <xdr:row>17</xdr:row>
      <xdr:rowOff>295275</xdr:rowOff>
    </xdr:to>
    <xdr:sp macro="" textlink="">
      <xdr:nvSpPr>
        <xdr:cNvPr id="16" name="148 Combinar">
          <a:extLst>
            <a:ext uri="{FF2B5EF4-FFF2-40B4-BE49-F238E27FC236}">
              <a16:creationId xmlns:a16="http://schemas.microsoft.com/office/drawing/2014/main" id="{8D1E5F96-10F2-4710-8F0E-F95D9BDFAD23}"/>
            </a:ext>
          </a:extLst>
        </xdr:cNvPr>
        <xdr:cNvSpPr/>
      </xdr:nvSpPr>
      <xdr:spPr>
        <a:xfrm>
          <a:off x="5022850" y="53689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176213</xdr:colOff>
      <xdr:row>17</xdr:row>
      <xdr:rowOff>304800</xdr:rowOff>
    </xdr:from>
    <xdr:to>
      <xdr:col>3</xdr:col>
      <xdr:colOff>176213</xdr:colOff>
      <xdr:row>18</xdr:row>
      <xdr:rowOff>85725</xdr:rowOff>
    </xdr:to>
    <xdr:cxnSp macro="">
      <xdr:nvCxnSpPr>
        <xdr:cNvPr id="17" name="149 Conector recto">
          <a:extLst>
            <a:ext uri="{FF2B5EF4-FFF2-40B4-BE49-F238E27FC236}">
              <a16:creationId xmlns:a16="http://schemas.microsoft.com/office/drawing/2014/main" id="{06631F68-2C4D-426B-9FD8-81FB1FFC39F6}"/>
            </a:ext>
          </a:extLst>
        </xdr:cNvPr>
        <xdr:cNvCxnSpPr>
          <a:stCxn id="12" idx="4"/>
          <a:endCxn id="7" idx="0"/>
        </xdr:cNvCxnSpPr>
      </xdr:nvCxnSpPr>
      <xdr:spPr>
        <a:xfrm>
          <a:off x="3821113" y="5549900"/>
          <a:ext cx="0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15</xdr:row>
      <xdr:rowOff>123825</xdr:rowOff>
    </xdr:from>
    <xdr:to>
      <xdr:col>3</xdr:col>
      <xdr:colOff>266700</xdr:colOff>
      <xdr:row>15</xdr:row>
      <xdr:rowOff>314325</xdr:rowOff>
    </xdr:to>
    <xdr:sp macro="" textlink="">
      <xdr:nvSpPr>
        <xdr:cNvPr id="18" name="159 Elipse">
          <a:extLst>
            <a:ext uri="{FF2B5EF4-FFF2-40B4-BE49-F238E27FC236}">
              <a16:creationId xmlns:a16="http://schemas.microsoft.com/office/drawing/2014/main" id="{E8275EB9-2BC0-48E2-AED5-F6A287E4E511}"/>
            </a:ext>
          </a:extLst>
        </xdr:cNvPr>
        <xdr:cNvSpPr/>
      </xdr:nvSpPr>
      <xdr:spPr>
        <a:xfrm>
          <a:off x="3730625" y="44545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28575</xdr:colOff>
      <xdr:row>15</xdr:row>
      <xdr:rowOff>171450</xdr:rowOff>
    </xdr:from>
    <xdr:to>
      <xdr:col>4</xdr:col>
      <xdr:colOff>276225</xdr:colOff>
      <xdr:row>15</xdr:row>
      <xdr:rowOff>314325</xdr:rowOff>
    </xdr:to>
    <xdr:sp macro="" textlink="">
      <xdr:nvSpPr>
        <xdr:cNvPr id="19" name="160 Flecha derecha">
          <a:extLst>
            <a:ext uri="{FF2B5EF4-FFF2-40B4-BE49-F238E27FC236}">
              <a16:creationId xmlns:a16="http://schemas.microsoft.com/office/drawing/2014/main" id="{38BF44D3-DBB3-41A1-9775-EC7C87FCAAB0}"/>
            </a:ext>
          </a:extLst>
        </xdr:cNvPr>
        <xdr:cNvSpPr/>
      </xdr:nvSpPr>
      <xdr:spPr>
        <a:xfrm>
          <a:off x="4003675" y="450215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66675</xdr:colOff>
      <xdr:row>15</xdr:row>
      <xdr:rowOff>142875</xdr:rowOff>
    </xdr:from>
    <xdr:to>
      <xdr:col>5</xdr:col>
      <xdr:colOff>266700</xdr:colOff>
      <xdr:row>15</xdr:row>
      <xdr:rowOff>295275</xdr:rowOff>
    </xdr:to>
    <xdr:sp macro="" textlink="">
      <xdr:nvSpPr>
        <xdr:cNvPr id="20" name="161 Rectángulo">
          <a:extLst>
            <a:ext uri="{FF2B5EF4-FFF2-40B4-BE49-F238E27FC236}">
              <a16:creationId xmlns:a16="http://schemas.microsoft.com/office/drawing/2014/main" id="{FAB0929F-2C00-48E3-908E-9E77484B6742}"/>
            </a:ext>
          </a:extLst>
        </xdr:cNvPr>
        <xdr:cNvSpPr/>
      </xdr:nvSpPr>
      <xdr:spPr>
        <a:xfrm>
          <a:off x="4371975" y="44735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38099</xdr:colOff>
      <xdr:row>15</xdr:row>
      <xdr:rowOff>142875</xdr:rowOff>
    </xdr:from>
    <xdr:to>
      <xdr:col>6</xdr:col>
      <xdr:colOff>276224</xdr:colOff>
      <xdr:row>15</xdr:row>
      <xdr:rowOff>285750</xdr:rowOff>
    </xdr:to>
    <xdr:sp macro="" textlink="">
      <xdr:nvSpPr>
        <xdr:cNvPr id="21" name="162 Retraso">
          <a:extLst>
            <a:ext uri="{FF2B5EF4-FFF2-40B4-BE49-F238E27FC236}">
              <a16:creationId xmlns:a16="http://schemas.microsoft.com/office/drawing/2014/main" id="{231AB74A-FFB4-46AE-BDD2-E5473D59ACB1}"/>
            </a:ext>
          </a:extLst>
        </xdr:cNvPr>
        <xdr:cNvSpPr/>
      </xdr:nvSpPr>
      <xdr:spPr>
        <a:xfrm>
          <a:off x="4673599" y="44735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57150</xdr:colOff>
      <xdr:row>15</xdr:row>
      <xdr:rowOff>133350</xdr:rowOff>
    </xdr:from>
    <xdr:to>
      <xdr:col>7</xdr:col>
      <xdr:colOff>257175</xdr:colOff>
      <xdr:row>15</xdr:row>
      <xdr:rowOff>304800</xdr:rowOff>
    </xdr:to>
    <xdr:sp macro="" textlink="">
      <xdr:nvSpPr>
        <xdr:cNvPr id="22" name="163 Combinar">
          <a:extLst>
            <a:ext uri="{FF2B5EF4-FFF2-40B4-BE49-F238E27FC236}">
              <a16:creationId xmlns:a16="http://schemas.microsoft.com/office/drawing/2014/main" id="{49FEEFAF-76DC-451C-8005-165A9E6F7554}"/>
            </a:ext>
          </a:extLst>
        </xdr:cNvPr>
        <xdr:cNvSpPr/>
      </xdr:nvSpPr>
      <xdr:spPr>
        <a:xfrm>
          <a:off x="5022850" y="44640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85725</xdr:colOff>
      <xdr:row>16</xdr:row>
      <xdr:rowOff>161925</xdr:rowOff>
    </xdr:from>
    <xdr:to>
      <xdr:col>3</xdr:col>
      <xdr:colOff>266700</xdr:colOff>
      <xdr:row>16</xdr:row>
      <xdr:rowOff>352425</xdr:rowOff>
    </xdr:to>
    <xdr:sp macro="" textlink="">
      <xdr:nvSpPr>
        <xdr:cNvPr id="23" name="164 Elipse">
          <a:extLst>
            <a:ext uri="{FF2B5EF4-FFF2-40B4-BE49-F238E27FC236}">
              <a16:creationId xmlns:a16="http://schemas.microsoft.com/office/drawing/2014/main" id="{FB3DE058-1DE8-4B9E-AEBB-07DB9A01FE8A}"/>
            </a:ext>
          </a:extLst>
        </xdr:cNvPr>
        <xdr:cNvSpPr/>
      </xdr:nvSpPr>
      <xdr:spPr>
        <a:xfrm>
          <a:off x="3730625" y="49498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19050</xdr:colOff>
      <xdr:row>16</xdr:row>
      <xdr:rowOff>200025</xdr:rowOff>
    </xdr:from>
    <xdr:to>
      <xdr:col>4</xdr:col>
      <xdr:colOff>266700</xdr:colOff>
      <xdr:row>16</xdr:row>
      <xdr:rowOff>342900</xdr:rowOff>
    </xdr:to>
    <xdr:sp macro="" textlink="">
      <xdr:nvSpPr>
        <xdr:cNvPr id="24" name="165 Flecha derecha">
          <a:extLst>
            <a:ext uri="{FF2B5EF4-FFF2-40B4-BE49-F238E27FC236}">
              <a16:creationId xmlns:a16="http://schemas.microsoft.com/office/drawing/2014/main" id="{4CB60C48-9064-4607-A8C6-2E9F9C72DA52}"/>
            </a:ext>
          </a:extLst>
        </xdr:cNvPr>
        <xdr:cNvSpPr/>
      </xdr:nvSpPr>
      <xdr:spPr>
        <a:xfrm>
          <a:off x="3994150" y="49879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57150</xdr:colOff>
      <xdr:row>16</xdr:row>
      <xdr:rowOff>171450</xdr:rowOff>
    </xdr:from>
    <xdr:to>
      <xdr:col>5</xdr:col>
      <xdr:colOff>257175</xdr:colOff>
      <xdr:row>16</xdr:row>
      <xdr:rowOff>323850</xdr:rowOff>
    </xdr:to>
    <xdr:sp macro="" textlink="">
      <xdr:nvSpPr>
        <xdr:cNvPr id="25" name="166 Rectángulo">
          <a:extLst>
            <a:ext uri="{FF2B5EF4-FFF2-40B4-BE49-F238E27FC236}">
              <a16:creationId xmlns:a16="http://schemas.microsoft.com/office/drawing/2014/main" id="{9D45D21F-CD9E-42C0-ACF6-4F08B81BCC35}"/>
            </a:ext>
          </a:extLst>
        </xdr:cNvPr>
        <xdr:cNvSpPr/>
      </xdr:nvSpPr>
      <xdr:spPr>
        <a:xfrm>
          <a:off x="4362450" y="49593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28574</xdr:colOff>
      <xdr:row>16</xdr:row>
      <xdr:rowOff>171450</xdr:rowOff>
    </xdr:from>
    <xdr:to>
      <xdr:col>6</xdr:col>
      <xdr:colOff>266699</xdr:colOff>
      <xdr:row>16</xdr:row>
      <xdr:rowOff>314325</xdr:rowOff>
    </xdr:to>
    <xdr:sp macro="" textlink="">
      <xdr:nvSpPr>
        <xdr:cNvPr id="26" name="167 Retraso">
          <a:extLst>
            <a:ext uri="{FF2B5EF4-FFF2-40B4-BE49-F238E27FC236}">
              <a16:creationId xmlns:a16="http://schemas.microsoft.com/office/drawing/2014/main" id="{DD8B3C94-2882-4ADB-860E-12F3D8B10C03}"/>
            </a:ext>
          </a:extLst>
        </xdr:cNvPr>
        <xdr:cNvSpPr/>
      </xdr:nvSpPr>
      <xdr:spPr>
        <a:xfrm>
          <a:off x="4664074" y="49593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47625</xdr:colOff>
      <xdr:row>16</xdr:row>
      <xdr:rowOff>161925</xdr:rowOff>
    </xdr:from>
    <xdr:to>
      <xdr:col>7</xdr:col>
      <xdr:colOff>247650</xdr:colOff>
      <xdr:row>16</xdr:row>
      <xdr:rowOff>333375</xdr:rowOff>
    </xdr:to>
    <xdr:sp macro="" textlink="">
      <xdr:nvSpPr>
        <xdr:cNvPr id="27" name="168 Combinar">
          <a:extLst>
            <a:ext uri="{FF2B5EF4-FFF2-40B4-BE49-F238E27FC236}">
              <a16:creationId xmlns:a16="http://schemas.microsoft.com/office/drawing/2014/main" id="{90F76823-B745-4B99-92E1-E7CE580BF675}"/>
            </a:ext>
          </a:extLst>
        </xdr:cNvPr>
        <xdr:cNvSpPr/>
      </xdr:nvSpPr>
      <xdr:spPr>
        <a:xfrm>
          <a:off x="5013325" y="49498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176213</xdr:colOff>
      <xdr:row>15</xdr:row>
      <xdr:rowOff>314325</xdr:rowOff>
    </xdr:from>
    <xdr:to>
      <xdr:col>4</xdr:col>
      <xdr:colOff>204788</xdr:colOff>
      <xdr:row>16</xdr:row>
      <xdr:rowOff>161925</xdr:rowOff>
    </xdr:to>
    <xdr:cxnSp macro="">
      <xdr:nvCxnSpPr>
        <xdr:cNvPr id="28" name="172 Conector recto">
          <a:extLst>
            <a:ext uri="{FF2B5EF4-FFF2-40B4-BE49-F238E27FC236}">
              <a16:creationId xmlns:a16="http://schemas.microsoft.com/office/drawing/2014/main" id="{83609EA7-55F8-4357-AA77-798E25B89968}"/>
            </a:ext>
          </a:extLst>
        </xdr:cNvPr>
        <xdr:cNvCxnSpPr>
          <a:stCxn id="19" idx="2"/>
          <a:endCxn id="23" idx="0"/>
        </xdr:cNvCxnSpPr>
      </xdr:nvCxnSpPr>
      <xdr:spPr>
        <a:xfrm flipH="1">
          <a:off x="3821113" y="4645025"/>
          <a:ext cx="358775" cy="3048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176213</xdr:colOff>
      <xdr:row>16</xdr:row>
      <xdr:rowOff>352425</xdr:rowOff>
    </xdr:from>
    <xdr:to>
      <xdr:col>3</xdr:col>
      <xdr:colOff>176213</xdr:colOff>
      <xdr:row>17</xdr:row>
      <xdr:rowOff>114300</xdr:rowOff>
    </xdr:to>
    <xdr:cxnSp macro="">
      <xdr:nvCxnSpPr>
        <xdr:cNvPr id="29" name="180 Conector recto">
          <a:extLst>
            <a:ext uri="{FF2B5EF4-FFF2-40B4-BE49-F238E27FC236}">
              <a16:creationId xmlns:a16="http://schemas.microsoft.com/office/drawing/2014/main" id="{C8DD9C5E-181A-4367-9012-1C4B6D769D2B}"/>
            </a:ext>
          </a:extLst>
        </xdr:cNvPr>
        <xdr:cNvCxnSpPr>
          <a:stCxn id="23" idx="4"/>
          <a:endCxn id="12" idx="0"/>
        </xdr:cNvCxnSpPr>
      </xdr:nvCxnSpPr>
      <xdr:spPr>
        <a:xfrm>
          <a:off x="3821113" y="5140325"/>
          <a:ext cx="0" cy="2190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142875</xdr:colOff>
      <xdr:row>1</xdr:row>
      <xdr:rowOff>133350</xdr:rowOff>
    </xdr:from>
    <xdr:to>
      <xdr:col>2</xdr:col>
      <xdr:colOff>866775</xdr:colOff>
      <xdr:row>5</xdr:row>
      <xdr:rowOff>28575</xdr:rowOff>
    </xdr:to>
    <xdr:pic>
      <xdr:nvPicPr>
        <xdr:cNvPr id="30" name="183 Imagen" descr="C:\Users\usuario\Desktop\CORSEDA\logo corseda.png">
          <a:extLst>
            <a:ext uri="{FF2B5EF4-FFF2-40B4-BE49-F238E27FC236}">
              <a16:creationId xmlns:a16="http://schemas.microsoft.com/office/drawing/2014/main" id="{A6C97D02-A8A4-4771-A377-FA094129FB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475" y="323850"/>
          <a:ext cx="723900" cy="720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219075</xdr:rowOff>
    </xdr:to>
    <xdr:sp macro="" textlink="">
      <xdr:nvSpPr>
        <xdr:cNvPr id="2" name="1 Elipse">
          <a:extLst>
            <a:ext uri="{FF2B5EF4-FFF2-40B4-BE49-F238E27FC236}">
              <a16:creationId xmlns:a16="http://schemas.microsoft.com/office/drawing/2014/main" id="{5D04051B-50E5-4720-8E73-91223B5A0C82}"/>
            </a:ext>
          </a:extLst>
        </xdr:cNvPr>
        <xdr:cNvSpPr/>
      </xdr:nvSpPr>
      <xdr:spPr>
        <a:xfrm>
          <a:off x="222250" y="1235075"/>
          <a:ext cx="19050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7</xdr:row>
      <xdr:rowOff>57150</xdr:rowOff>
    </xdr:from>
    <xdr:to>
      <xdr:col>1</xdr:col>
      <xdr:colOff>314325</xdr:colOff>
      <xdr:row>7</xdr:row>
      <xdr:rowOff>200025</xdr:rowOff>
    </xdr:to>
    <xdr:sp macro="" textlink="">
      <xdr:nvSpPr>
        <xdr:cNvPr id="3" name="2 Flecha derecha">
          <a:extLst>
            <a:ext uri="{FF2B5EF4-FFF2-40B4-BE49-F238E27FC236}">
              <a16:creationId xmlns:a16="http://schemas.microsoft.com/office/drawing/2014/main" id="{DA57A880-DB3C-4212-8A6F-30477A512F99}"/>
            </a:ext>
          </a:extLst>
        </xdr:cNvPr>
        <xdr:cNvSpPr/>
      </xdr:nvSpPr>
      <xdr:spPr>
        <a:xfrm>
          <a:off x="212725" y="1517650"/>
          <a:ext cx="20320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76200</xdr:colOff>
      <xdr:row>8</xdr:row>
      <xdr:rowOff>57150</xdr:rowOff>
    </xdr:from>
    <xdr:to>
      <xdr:col>1</xdr:col>
      <xdr:colOff>304800</xdr:colOff>
      <xdr:row>8</xdr:row>
      <xdr:rowOff>209550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6233DA2E-2FCC-46C5-9794-C72B1C471E46}"/>
            </a:ext>
          </a:extLst>
        </xdr:cNvPr>
        <xdr:cNvSpPr/>
      </xdr:nvSpPr>
      <xdr:spPr>
        <a:xfrm>
          <a:off x="203200" y="1822450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85725</xdr:colOff>
      <xdr:row>9</xdr:row>
      <xdr:rowOff>57150</xdr:rowOff>
    </xdr:from>
    <xdr:to>
      <xdr:col>1</xdr:col>
      <xdr:colOff>314325</xdr:colOff>
      <xdr:row>9</xdr:row>
      <xdr:rowOff>200025</xdr:rowOff>
    </xdr:to>
    <xdr:sp macro="" textlink="">
      <xdr:nvSpPr>
        <xdr:cNvPr id="5" name="4 Retraso">
          <a:extLst>
            <a:ext uri="{FF2B5EF4-FFF2-40B4-BE49-F238E27FC236}">
              <a16:creationId xmlns:a16="http://schemas.microsoft.com/office/drawing/2014/main" id="{28CC1F58-260A-40BF-BB27-2482D4B0234F}"/>
            </a:ext>
          </a:extLst>
        </xdr:cNvPr>
        <xdr:cNvSpPr/>
      </xdr:nvSpPr>
      <xdr:spPr>
        <a:xfrm>
          <a:off x="212725" y="2127250"/>
          <a:ext cx="2032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66675</xdr:colOff>
      <xdr:row>10</xdr:row>
      <xdr:rowOff>47625</xdr:rowOff>
    </xdr:from>
    <xdr:to>
      <xdr:col>1</xdr:col>
      <xdr:colOff>266700</xdr:colOff>
      <xdr:row>10</xdr:row>
      <xdr:rowOff>219075</xdr:rowOff>
    </xdr:to>
    <xdr:sp macro="" textlink="">
      <xdr:nvSpPr>
        <xdr:cNvPr id="6" name="5 Combinar">
          <a:extLst>
            <a:ext uri="{FF2B5EF4-FFF2-40B4-BE49-F238E27FC236}">
              <a16:creationId xmlns:a16="http://schemas.microsoft.com/office/drawing/2014/main" id="{21821AF6-4CE4-4D0B-ACC9-4735A5010B1F}"/>
            </a:ext>
          </a:extLst>
        </xdr:cNvPr>
        <xdr:cNvSpPr/>
      </xdr:nvSpPr>
      <xdr:spPr>
        <a:xfrm>
          <a:off x="193675" y="2371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112619</xdr:colOff>
      <xdr:row>15</xdr:row>
      <xdr:rowOff>118222</xdr:rowOff>
    </xdr:from>
    <xdr:to>
      <xdr:col>3</xdr:col>
      <xdr:colOff>293594</xdr:colOff>
      <xdr:row>15</xdr:row>
      <xdr:rowOff>308722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6A633D87-0DBE-42E6-8699-05229A2EA2A8}"/>
            </a:ext>
          </a:extLst>
        </xdr:cNvPr>
        <xdr:cNvSpPr/>
      </xdr:nvSpPr>
      <xdr:spPr>
        <a:xfrm>
          <a:off x="3897219" y="4264772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16</xdr:row>
      <xdr:rowOff>28575</xdr:rowOff>
    </xdr:from>
    <xdr:to>
      <xdr:col>3</xdr:col>
      <xdr:colOff>304800</xdr:colOff>
      <xdr:row>16</xdr:row>
      <xdr:rowOff>219075</xdr:rowOff>
    </xdr:to>
    <xdr:sp macro="" textlink="">
      <xdr:nvSpPr>
        <xdr:cNvPr id="8" name="7 Elipse">
          <a:extLst>
            <a:ext uri="{FF2B5EF4-FFF2-40B4-BE49-F238E27FC236}">
              <a16:creationId xmlns:a16="http://schemas.microsoft.com/office/drawing/2014/main" id="{126B45C7-3875-41C2-B155-1A24C224C07F}"/>
            </a:ext>
          </a:extLst>
        </xdr:cNvPr>
        <xdr:cNvSpPr/>
      </xdr:nvSpPr>
      <xdr:spPr>
        <a:xfrm>
          <a:off x="3908425" y="4594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17</xdr:row>
      <xdr:rowOff>28575</xdr:rowOff>
    </xdr:from>
    <xdr:to>
      <xdr:col>3</xdr:col>
      <xdr:colOff>304800</xdr:colOff>
      <xdr:row>17</xdr:row>
      <xdr:rowOff>219075</xdr:rowOff>
    </xdr:to>
    <xdr:sp macro="" textlink="">
      <xdr:nvSpPr>
        <xdr:cNvPr id="9" name="8 Elipse">
          <a:extLst>
            <a:ext uri="{FF2B5EF4-FFF2-40B4-BE49-F238E27FC236}">
              <a16:creationId xmlns:a16="http://schemas.microsoft.com/office/drawing/2014/main" id="{146933ED-98D2-4CBC-8ADC-C12B9A6090CB}"/>
            </a:ext>
          </a:extLst>
        </xdr:cNvPr>
        <xdr:cNvSpPr/>
      </xdr:nvSpPr>
      <xdr:spPr>
        <a:xfrm>
          <a:off x="3908425" y="4956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18</xdr:row>
      <xdr:rowOff>28575</xdr:rowOff>
    </xdr:from>
    <xdr:to>
      <xdr:col>3</xdr:col>
      <xdr:colOff>304800</xdr:colOff>
      <xdr:row>18</xdr:row>
      <xdr:rowOff>219075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id="{4B52E494-9E96-41EF-AF1D-445E505ACB75}"/>
            </a:ext>
          </a:extLst>
        </xdr:cNvPr>
        <xdr:cNvSpPr/>
      </xdr:nvSpPr>
      <xdr:spPr>
        <a:xfrm>
          <a:off x="3908425" y="53054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20</xdr:row>
      <xdr:rowOff>28575</xdr:rowOff>
    </xdr:from>
    <xdr:to>
      <xdr:col>3</xdr:col>
      <xdr:colOff>304800</xdr:colOff>
      <xdr:row>20</xdr:row>
      <xdr:rowOff>219075</xdr:rowOff>
    </xdr:to>
    <xdr:sp macro="" textlink="">
      <xdr:nvSpPr>
        <xdr:cNvPr id="11" name="10 Elipse">
          <a:extLst>
            <a:ext uri="{FF2B5EF4-FFF2-40B4-BE49-F238E27FC236}">
              <a16:creationId xmlns:a16="http://schemas.microsoft.com/office/drawing/2014/main" id="{F9DCD45C-CDD3-4C08-9781-0635651DA9C4}"/>
            </a:ext>
          </a:extLst>
        </xdr:cNvPr>
        <xdr:cNvSpPr/>
      </xdr:nvSpPr>
      <xdr:spPr>
        <a:xfrm>
          <a:off x="3908425" y="62452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21</xdr:row>
      <xdr:rowOff>28575</xdr:rowOff>
    </xdr:from>
    <xdr:to>
      <xdr:col>3</xdr:col>
      <xdr:colOff>304800</xdr:colOff>
      <xdr:row>21</xdr:row>
      <xdr:rowOff>219075</xdr:rowOff>
    </xdr:to>
    <xdr:sp macro="" textlink="">
      <xdr:nvSpPr>
        <xdr:cNvPr id="12" name="11 Elipse">
          <a:extLst>
            <a:ext uri="{FF2B5EF4-FFF2-40B4-BE49-F238E27FC236}">
              <a16:creationId xmlns:a16="http://schemas.microsoft.com/office/drawing/2014/main" id="{83F540F4-3A2F-4725-9EAB-F148492B3B2F}"/>
            </a:ext>
          </a:extLst>
        </xdr:cNvPr>
        <xdr:cNvSpPr/>
      </xdr:nvSpPr>
      <xdr:spPr>
        <a:xfrm>
          <a:off x="3908425" y="67278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28</xdr:row>
      <xdr:rowOff>28575</xdr:rowOff>
    </xdr:from>
    <xdr:to>
      <xdr:col>3</xdr:col>
      <xdr:colOff>304800</xdr:colOff>
      <xdr:row>28</xdr:row>
      <xdr:rowOff>219075</xdr:rowOff>
    </xdr:to>
    <xdr:sp macro="" textlink="">
      <xdr:nvSpPr>
        <xdr:cNvPr id="13" name="12 Elipse">
          <a:extLst>
            <a:ext uri="{FF2B5EF4-FFF2-40B4-BE49-F238E27FC236}">
              <a16:creationId xmlns:a16="http://schemas.microsoft.com/office/drawing/2014/main" id="{DBD7073D-D08F-41FE-B919-1E8A2535B333}"/>
            </a:ext>
          </a:extLst>
        </xdr:cNvPr>
        <xdr:cNvSpPr/>
      </xdr:nvSpPr>
      <xdr:spPr>
        <a:xfrm>
          <a:off x="3908425" y="96678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114300</xdr:colOff>
      <xdr:row>29</xdr:row>
      <xdr:rowOff>123825</xdr:rowOff>
    </xdr:from>
    <xdr:to>
      <xdr:col>3</xdr:col>
      <xdr:colOff>295275</xdr:colOff>
      <xdr:row>29</xdr:row>
      <xdr:rowOff>314325</xdr:rowOff>
    </xdr:to>
    <xdr:sp macro="" textlink="">
      <xdr:nvSpPr>
        <xdr:cNvPr id="14" name="13 Elipse">
          <a:extLst>
            <a:ext uri="{FF2B5EF4-FFF2-40B4-BE49-F238E27FC236}">
              <a16:creationId xmlns:a16="http://schemas.microsoft.com/office/drawing/2014/main" id="{28BBF013-FD1B-43D0-B4CA-4D40377D6F67}"/>
            </a:ext>
          </a:extLst>
        </xdr:cNvPr>
        <xdr:cNvSpPr/>
      </xdr:nvSpPr>
      <xdr:spPr>
        <a:xfrm>
          <a:off x="3898900" y="101123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123826</xdr:colOff>
      <xdr:row>33</xdr:row>
      <xdr:rowOff>61705</xdr:rowOff>
    </xdr:from>
    <xdr:to>
      <xdr:col>3</xdr:col>
      <xdr:colOff>304801</xdr:colOff>
      <xdr:row>33</xdr:row>
      <xdr:rowOff>252205</xdr:rowOff>
    </xdr:to>
    <xdr:sp macro="" textlink="">
      <xdr:nvSpPr>
        <xdr:cNvPr id="15" name="14 Elipse">
          <a:extLst>
            <a:ext uri="{FF2B5EF4-FFF2-40B4-BE49-F238E27FC236}">
              <a16:creationId xmlns:a16="http://schemas.microsoft.com/office/drawing/2014/main" id="{D005996B-85AA-444B-A12A-F77D46089C9E}"/>
            </a:ext>
          </a:extLst>
        </xdr:cNvPr>
        <xdr:cNvSpPr/>
      </xdr:nvSpPr>
      <xdr:spPr>
        <a:xfrm>
          <a:off x="3908426" y="1172665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35</xdr:row>
      <xdr:rowOff>76200</xdr:rowOff>
    </xdr:from>
    <xdr:to>
      <xdr:col>3</xdr:col>
      <xdr:colOff>304800</xdr:colOff>
      <xdr:row>35</xdr:row>
      <xdr:rowOff>266700</xdr:rowOff>
    </xdr:to>
    <xdr:sp macro="" textlink="">
      <xdr:nvSpPr>
        <xdr:cNvPr id="16" name="15 Elipse">
          <a:extLst>
            <a:ext uri="{FF2B5EF4-FFF2-40B4-BE49-F238E27FC236}">
              <a16:creationId xmlns:a16="http://schemas.microsoft.com/office/drawing/2014/main" id="{DF500D61-A410-4E34-B0C8-AECD54C2E00E}"/>
            </a:ext>
          </a:extLst>
        </xdr:cNvPr>
        <xdr:cNvSpPr/>
      </xdr:nvSpPr>
      <xdr:spPr>
        <a:xfrm>
          <a:off x="3908425" y="125349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37</xdr:row>
      <xdr:rowOff>28575</xdr:rowOff>
    </xdr:from>
    <xdr:to>
      <xdr:col>3</xdr:col>
      <xdr:colOff>304800</xdr:colOff>
      <xdr:row>37</xdr:row>
      <xdr:rowOff>219075</xdr:rowOff>
    </xdr:to>
    <xdr:sp macro="" textlink="">
      <xdr:nvSpPr>
        <xdr:cNvPr id="17" name="16 Elipse">
          <a:extLst>
            <a:ext uri="{FF2B5EF4-FFF2-40B4-BE49-F238E27FC236}">
              <a16:creationId xmlns:a16="http://schemas.microsoft.com/office/drawing/2014/main" id="{C51CFAE0-38D0-46FB-83BD-F1130F824C3A}"/>
            </a:ext>
          </a:extLst>
        </xdr:cNvPr>
        <xdr:cNvSpPr/>
      </xdr:nvSpPr>
      <xdr:spPr>
        <a:xfrm>
          <a:off x="3908425" y="131857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55469</xdr:colOff>
      <xdr:row>15</xdr:row>
      <xdr:rowOff>165847</xdr:rowOff>
    </xdr:from>
    <xdr:to>
      <xdr:col>4</xdr:col>
      <xdr:colOff>303119</xdr:colOff>
      <xdr:row>15</xdr:row>
      <xdr:rowOff>308722</xdr:rowOff>
    </xdr:to>
    <xdr:sp macro="" textlink="">
      <xdr:nvSpPr>
        <xdr:cNvPr id="18" name="18 Flecha derecha">
          <a:extLst>
            <a:ext uri="{FF2B5EF4-FFF2-40B4-BE49-F238E27FC236}">
              <a16:creationId xmlns:a16="http://schemas.microsoft.com/office/drawing/2014/main" id="{99A300DD-05F5-47A9-868A-240DC1AF20D7}"/>
            </a:ext>
          </a:extLst>
        </xdr:cNvPr>
        <xdr:cNvSpPr/>
      </xdr:nvSpPr>
      <xdr:spPr>
        <a:xfrm>
          <a:off x="4170269" y="4312397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93569</xdr:colOff>
      <xdr:row>15</xdr:row>
      <xdr:rowOff>137272</xdr:rowOff>
    </xdr:from>
    <xdr:to>
      <xdr:col>5</xdr:col>
      <xdr:colOff>293594</xdr:colOff>
      <xdr:row>15</xdr:row>
      <xdr:rowOff>289672</xdr:rowOff>
    </xdr:to>
    <xdr:sp macro="" textlink="">
      <xdr:nvSpPr>
        <xdr:cNvPr id="19" name="19 Rectángulo">
          <a:extLst>
            <a:ext uri="{FF2B5EF4-FFF2-40B4-BE49-F238E27FC236}">
              <a16:creationId xmlns:a16="http://schemas.microsoft.com/office/drawing/2014/main" id="{11E91D8D-6B14-4B5E-80D2-A8A2894D16D0}"/>
            </a:ext>
          </a:extLst>
        </xdr:cNvPr>
        <xdr:cNvSpPr/>
      </xdr:nvSpPr>
      <xdr:spPr>
        <a:xfrm>
          <a:off x="4538569" y="4283822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64993</xdr:colOff>
      <xdr:row>15</xdr:row>
      <xdr:rowOff>137272</xdr:rowOff>
    </xdr:from>
    <xdr:to>
      <xdr:col>6</xdr:col>
      <xdr:colOff>303118</xdr:colOff>
      <xdr:row>15</xdr:row>
      <xdr:rowOff>280147</xdr:rowOff>
    </xdr:to>
    <xdr:sp macro="" textlink="">
      <xdr:nvSpPr>
        <xdr:cNvPr id="20" name="22 Retraso">
          <a:extLst>
            <a:ext uri="{FF2B5EF4-FFF2-40B4-BE49-F238E27FC236}">
              <a16:creationId xmlns:a16="http://schemas.microsoft.com/office/drawing/2014/main" id="{AB35F5C7-4817-4E3A-942E-F58D6EC2EEE7}"/>
            </a:ext>
          </a:extLst>
        </xdr:cNvPr>
        <xdr:cNvSpPr/>
      </xdr:nvSpPr>
      <xdr:spPr>
        <a:xfrm>
          <a:off x="4840193" y="4283822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84044</xdr:colOff>
      <xdr:row>15</xdr:row>
      <xdr:rowOff>127747</xdr:rowOff>
    </xdr:from>
    <xdr:to>
      <xdr:col>7</xdr:col>
      <xdr:colOff>284069</xdr:colOff>
      <xdr:row>15</xdr:row>
      <xdr:rowOff>299197</xdr:rowOff>
    </xdr:to>
    <xdr:sp macro="" textlink="">
      <xdr:nvSpPr>
        <xdr:cNvPr id="21" name="23 Combinar">
          <a:extLst>
            <a:ext uri="{FF2B5EF4-FFF2-40B4-BE49-F238E27FC236}">
              <a16:creationId xmlns:a16="http://schemas.microsoft.com/office/drawing/2014/main" id="{EBE59C0F-F0A1-41B3-B4C6-93B7F272366F}"/>
            </a:ext>
          </a:extLst>
        </xdr:cNvPr>
        <xdr:cNvSpPr/>
      </xdr:nvSpPr>
      <xdr:spPr>
        <a:xfrm>
          <a:off x="5189444" y="4274297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16</xdr:row>
      <xdr:rowOff>76200</xdr:rowOff>
    </xdr:from>
    <xdr:to>
      <xdr:col>4</xdr:col>
      <xdr:colOff>352425</xdr:colOff>
      <xdr:row>16</xdr:row>
      <xdr:rowOff>219075</xdr:rowOff>
    </xdr:to>
    <xdr:sp macro="" textlink="">
      <xdr:nvSpPr>
        <xdr:cNvPr id="22" name="24 Flecha derecha">
          <a:extLst>
            <a:ext uri="{FF2B5EF4-FFF2-40B4-BE49-F238E27FC236}">
              <a16:creationId xmlns:a16="http://schemas.microsoft.com/office/drawing/2014/main" id="{8AADAC3D-9829-48A2-8120-3750B6DB336B}"/>
            </a:ext>
          </a:extLst>
        </xdr:cNvPr>
        <xdr:cNvSpPr/>
      </xdr:nvSpPr>
      <xdr:spPr>
        <a:xfrm>
          <a:off x="4181475" y="46418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17</xdr:row>
      <xdr:rowOff>76200</xdr:rowOff>
    </xdr:from>
    <xdr:to>
      <xdr:col>4</xdr:col>
      <xdr:colOff>352425</xdr:colOff>
      <xdr:row>17</xdr:row>
      <xdr:rowOff>219075</xdr:rowOff>
    </xdr:to>
    <xdr:sp macro="" textlink="">
      <xdr:nvSpPr>
        <xdr:cNvPr id="23" name="25 Flecha derecha">
          <a:extLst>
            <a:ext uri="{FF2B5EF4-FFF2-40B4-BE49-F238E27FC236}">
              <a16:creationId xmlns:a16="http://schemas.microsoft.com/office/drawing/2014/main" id="{DF99C287-283F-46B5-84E3-2DD602B35D86}"/>
            </a:ext>
          </a:extLst>
        </xdr:cNvPr>
        <xdr:cNvSpPr/>
      </xdr:nvSpPr>
      <xdr:spPr>
        <a:xfrm>
          <a:off x="4181475" y="50038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18</xdr:row>
      <xdr:rowOff>76200</xdr:rowOff>
    </xdr:from>
    <xdr:to>
      <xdr:col>4</xdr:col>
      <xdr:colOff>352425</xdr:colOff>
      <xdr:row>18</xdr:row>
      <xdr:rowOff>219075</xdr:rowOff>
    </xdr:to>
    <xdr:sp macro="" textlink="">
      <xdr:nvSpPr>
        <xdr:cNvPr id="24" name="26 Flecha derecha">
          <a:extLst>
            <a:ext uri="{FF2B5EF4-FFF2-40B4-BE49-F238E27FC236}">
              <a16:creationId xmlns:a16="http://schemas.microsoft.com/office/drawing/2014/main" id="{1FCFFE1E-1326-418F-9B7E-E9BE1C415F8B}"/>
            </a:ext>
          </a:extLst>
        </xdr:cNvPr>
        <xdr:cNvSpPr/>
      </xdr:nvSpPr>
      <xdr:spPr>
        <a:xfrm>
          <a:off x="4181475" y="53530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20</xdr:row>
      <xdr:rowOff>76200</xdr:rowOff>
    </xdr:from>
    <xdr:to>
      <xdr:col>4</xdr:col>
      <xdr:colOff>352425</xdr:colOff>
      <xdr:row>20</xdr:row>
      <xdr:rowOff>219075</xdr:rowOff>
    </xdr:to>
    <xdr:sp macro="" textlink="">
      <xdr:nvSpPr>
        <xdr:cNvPr id="25" name="27 Flecha derecha">
          <a:extLst>
            <a:ext uri="{FF2B5EF4-FFF2-40B4-BE49-F238E27FC236}">
              <a16:creationId xmlns:a16="http://schemas.microsoft.com/office/drawing/2014/main" id="{471E4105-1692-43CC-9B47-4BC9C2375365}"/>
            </a:ext>
          </a:extLst>
        </xdr:cNvPr>
        <xdr:cNvSpPr/>
      </xdr:nvSpPr>
      <xdr:spPr>
        <a:xfrm>
          <a:off x="4181475" y="62928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21</xdr:row>
      <xdr:rowOff>76200</xdr:rowOff>
    </xdr:from>
    <xdr:to>
      <xdr:col>4</xdr:col>
      <xdr:colOff>352425</xdr:colOff>
      <xdr:row>21</xdr:row>
      <xdr:rowOff>219075</xdr:rowOff>
    </xdr:to>
    <xdr:sp macro="" textlink="">
      <xdr:nvSpPr>
        <xdr:cNvPr id="26" name="28 Flecha derecha">
          <a:extLst>
            <a:ext uri="{FF2B5EF4-FFF2-40B4-BE49-F238E27FC236}">
              <a16:creationId xmlns:a16="http://schemas.microsoft.com/office/drawing/2014/main" id="{4DB1607D-A1EB-4E2F-A318-8F8951B95F65}"/>
            </a:ext>
          </a:extLst>
        </xdr:cNvPr>
        <xdr:cNvSpPr/>
      </xdr:nvSpPr>
      <xdr:spPr>
        <a:xfrm>
          <a:off x="4181475" y="67754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28</xdr:row>
      <xdr:rowOff>76200</xdr:rowOff>
    </xdr:from>
    <xdr:to>
      <xdr:col>4</xdr:col>
      <xdr:colOff>352425</xdr:colOff>
      <xdr:row>28</xdr:row>
      <xdr:rowOff>219075</xdr:rowOff>
    </xdr:to>
    <xdr:sp macro="" textlink="">
      <xdr:nvSpPr>
        <xdr:cNvPr id="27" name="29 Flecha derecha">
          <a:extLst>
            <a:ext uri="{FF2B5EF4-FFF2-40B4-BE49-F238E27FC236}">
              <a16:creationId xmlns:a16="http://schemas.microsoft.com/office/drawing/2014/main" id="{03963816-9166-4402-98C3-B57B82F0E5EB}"/>
            </a:ext>
          </a:extLst>
        </xdr:cNvPr>
        <xdr:cNvSpPr/>
      </xdr:nvSpPr>
      <xdr:spPr>
        <a:xfrm>
          <a:off x="4181475" y="97155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29</xdr:row>
      <xdr:rowOff>133350</xdr:rowOff>
    </xdr:from>
    <xdr:to>
      <xdr:col>5</xdr:col>
      <xdr:colOff>0</xdr:colOff>
      <xdr:row>29</xdr:row>
      <xdr:rowOff>276225</xdr:rowOff>
    </xdr:to>
    <xdr:sp macro="" textlink="">
      <xdr:nvSpPr>
        <xdr:cNvPr id="28" name="30 Flecha derecha">
          <a:extLst>
            <a:ext uri="{FF2B5EF4-FFF2-40B4-BE49-F238E27FC236}">
              <a16:creationId xmlns:a16="http://schemas.microsoft.com/office/drawing/2014/main" id="{512ABAE0-F054-465F-976D-57D9B71BB686}"/>
            </a:ext>
          </a:extLst>
        </xdr:cNvPr>
        <xdr:cNvSpPr/>
      </xdr:nvSpPr>
      <xdr:spPr>
        <a:xfrm>
          <a:off x="4181475" y="10121900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33</xdr:row>
      <xdr:rowOff>76200</xdr:rowOff>
    </xdr:from>
    <xdr:to>
      <xdr:col>4</xdr:col>
      <xdr:colOff>352425</xdr:colOff>
      <xdr:row>33</xdr:row>
      <xdr:rowOff>219075</xdr:rowOff>
    </xdr:to>
    <xdr:sp macro="" textlink="">
      <xdr:nvSpPr>
        <xdr:cNvPr id="29" name="31 Flecha derecha">
          <a:extLst>
            <a:ext uri="{FF2B5EF4-FFF2-40B4-BE49-F238E27FC236}">
              <a16:creationId xmlns:a16="http://schemas.microsoft.com/office/drawing/2014/main" id="{EEA9C749-73F2-4CE7-8A7F-B3D98358BF32}"/>
            </a:ext>
          </a:extLst>
        </xdr:cNvPr>
        <xdr:cNvSpPr/>
      </xdr:nvSpPr>
      <xdr:spPr>
        <a:xfrm>
          <a:off x="4181475" y="117411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35</xdr:row>
      <xdr:rowOff>123825</xdr:rowOff>
    </xdr:from>
    <xdr:to>
      <xdr:col>5</xdr:col>
      <xdr:colOff>0</xdr:colOff>
      <xdr:row>35</xdr:row>
      <xdr:rowOff>266700</xdr:rowOff>
    </xdr:to>
    <xdr:sp macro="" textlink="">
      <xdr:nvSpPr>
        <xdr:cNvPr id="30" name="32 Flecha derecha">
          <a:extLst>
            <a:ext uri="{FF2B5EF4-FFF2-40B4-BE49-F238E27FC236}">
              <a16:creationId xmlns:a16="http://schemas.microsoft.com/office/drawing/2014/main" id="{2D8B9D91-7299-46CB-9BF1-C397610F47DA}"/>
            </a:ext>
          </a:extLst>
        </xdr:cNvPr>
        <xdr:cNvSpPr/>
      </xdr:nvSpPr>
      <xdr:spPr>
        <a:xfrm>
          <a:off x="4181475" y="125825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37</xdr:row>
      <xdr:rowOff>76200</xdr:rowOff>
    </xdr:from>
    <xdr:to>
      <xdr:col>4</xdr:col>
      <xdr:colOff>352425</xdr:colOff>
      <xdr:row>37</xdr:row>
      <xdr:rowOff>219075</xdr:rowOff>
    </xdr:to>
    <xdr:sp macro="" textlink="">
      <xdr:nvSpPr>
        <xdr:cNvPr id="31" name="33 Flecha derecha">
          <a:extLst>
            <a:ext uri="{FF2B5EF4-FFF2-40B4-BE49-F238E27FC236}">
              <a16:creationId xmlns:a16="http://schemas.microsoft.com/office/drawing/2014/main" id="{733FC211-4E0F-4DEC-AD6E-4D1397D8DC91}"/>
            </a:ext>
          </a:extLst>
        </xdr:cNvPr>
        <xdr:cNvSpPr/>
      </xdr:nvSpPr>
      <xdr:spPr>
        <a:xfrm>
          <a:off x="4181475" y="132334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16</xdr:row>
      <xdr:rowOff>47625</xdr:rowOff>
    </xdr:from>
    <xdr:to>
      <xdr:col>5</xdr:col>
      <xdr:colOff>304800</xdr:colOff>
      <xdr:row>16</xdr:row>
      <xdr:rowOff>200025</xdr:rowOff>
    </xdr:to>
    <xdr:sp macro="" textlink="">
      <xdr:nvSpPr>
        <xdr:cNvPr id="32" name="34 Rectángulo">
          <a:extLst>
            <a:ext uri="{FF2B5EF4-FFF2-40B4-BE49-F238E27FC236}">
              <a16:creationId xmlns:a16="http://schemas.microsoft.com/office/drawing/2014/main" id="{C8CB0591-1505-403B-AB6F-6ECE9CA0144D}"/>
            </a:ext>
          </a:extLst>
        </xdr:cNvPr>
        <xdr:cNvSpPr/>
      </xdr:nvSpPr>
      <xdr:spPr>
        <a:xfrm>
          <a:off x="4549775" y="46132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17</xdr:row>
      <xdr:rowOff>47625</xdr:rowOff>
    </xdr:from>
    <xdr:to>
      <xdr:col>5</xdr:col>
      <xdr:colOff>304800</xdr:colOff>
      <xdr:row>17</xdr:row>
      <xdr:rowOff>200025</xdr:rowOff>
    </xdr:to>
    <xdr:sp macro="" textlink="">
      <xdr:nvSpPr>
        <xdr:cNvPr id="33" name="35 Rectángulo">
          <a:extLst>
            <a:ext uri="{FF2B5EF4-FFF2-40B4-BE49-F238E27FC236}">
              <a16:creationId xmlns:a16="http://schemas.microsoft.com/office/drawing/2014/main" id="{8DB5DF5D-67F1-47A5-92B9-037A48EEBB2C}"/>
            </a:ext>
          </a:extLst>
        </xdr:cNvPr>
        <xdr:cNvSpPr/>
      </xdr:nvSpPr>
      <xdr:spPr>
        <a:xfrm>
          <a:off x="4549775" y="49752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18</xdr:row>
      <xdr:rowOff>47625</xdr:rowOff>
    </xdr:from>
    <xdr:to>
      <xdr:col>5</xdr:col>
      <xdr:colOff>304800</xdr:colOff>
      <xdr:row>18</xdr:row>
      <xdr:rowOff>200025</xdr:rowOff>
    </xdr:to>
    <xdr:sp macro="" textlink="">
      <xdr:nvSpPr>
        <xdr:cNvPr id="34" name="36 Rectángulo">
          <a:extLst>
            <a:ext uri="{FF2B5EF4-FFF2-40B4-BE49-F238E27FC236}">
              <a16:creationId xmlns:a16="http://schemas.microsoft.com/office/drawing/2014/main" id="{D07C17D3-5CE5-48B5-8632-093286CEBC54}"/>
            </a:ext>
          </a:extLst>
        </xdr:cNvPr>
        <xdr:cNvSpPr/>
      </xdr:nvSpPr>
      <xdr:spPr>
        <a:xfrm>
          <a:off x="4549775" y="53244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20</xdr:row>
      <xdr:rowOff>47625</xdr:rowOff>
    </xdr:from>
    <xdr:to>
      <xdr:col>5</xdr:col>
      <xdr:colOff>304800</xdr:colOff>
      <xdr:row>20</xdr:row>
      <xdr:rowOff>200025</xdr:rowOff>
    </xdr:to>
    <xdr:sp macro="" textlink="">
      <xdr:nvSpPr>
        <xdr:cNvPr id="35" name="37 Rectángulo">
          <a:extLst>
            <a:ext uri="{FF2B5EF4-FFF2-40B4-BE49-F238E27FC236}">
              <a16:creationId xmlns:a16="http://schemas.microsoft.com/office/drawing/2014/main" id="{FADDA6B9-BD46-492B-9F72-5E70973F7E2D}"/>
            </a:ext>
          </a:extLst>
        </xdr:cNvPr>
        <xdr:cNvSpPr/>
      </xdr:nvSpPr>
      <xdr:spPr>
        <a:xfrm>
          <a:off x="4549775" y="62642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21</xdr:row>
      <xdr:rowOff>47625</xdr:rowOff>
    </xdr:from>
    <xdr:to>
      <xdr:col>5</xdr:col>
      <xdr:colOff>304800</xdr:colOff>
      <xdr:row>21</xdr:row>
      <xdr:rowOff>200025</xdr:rowOff>
    </xdr:to>
    <xdr:sp macro="" textlink="">
      <xdr:nvSpPr>
        <xdr:cNvPr id="36" name="38 Rectángulo">
          <a:extLst>
            <a:ext uri="{FF2B5EF4-FFF2-40B4-BE49-F238E27FC236}">
              <a16:creationId xmlns:a16="http://schemas.microsoft.com/office/drawing/2014/main" id="{FA2A3A59-F87E-4899-B4D0-B1BDF2B84FC5}"/>
            </a:ext>
          </a:extLst>
        </xdr:cNvPr>
        <xdr:cNvSpPr/>
      </xdr:nvSpPr>
      <xdr:spPr>
        <a:xfrm>
          <a:off x="4549775" y="67468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28</xdr:row>
      <xdr:rowOff>47625</xdr:rowOff>
    </xdr:from>
    <xdr:to>
      <xdr:col>5</xdr:col>
      <xdr:colOff>304800</xdr:colOff>
      <xdr:row>28</xdr:row>
      <xdr:rowOff>200025</xdr:rowOff>
    </xdr:to>
    <xdr:sp macro="" textlink="">
      <xdr:nvSpPr>
        <xdr:cNvPr id="37" name="39 Rectángulo">
          <a:extLst>
            <a:ext uri="{FF2B5EF4-FFF2-40B4-BE49-F238E27FC236}">
              <a16:creationId xmlns:a16="http://schemas.microsoft.com/office/drawing/2014/main" id="{E42DB310-9A86-4CD4-BFB8-0BE95C04E89F}"/>
            </a:ext>
          </a:extLst>
        </xdr:cNvPr>
        <xdr:cNvSpPr/>
      </xdr:nvSpPr>
      <xdr:spPr>
        <a:xfrm>
          <a:off x="4549775" y="96869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29</xdr:row>
      <xdr:rowOff>104775</xdr:rowOff>
    </xdr:from>
    <xdr:to>
      <xdr:col>5</xdr:col>
      <xdr:colOff>304800</xdr:colOff>
      <xdr:row>29</xdr:row>
      <xdr:rowOff>257175</xdr:rowOff>
    </xdr:to>
    <xdr:sp macro="" textlink="">
      <xdr:nvSpPr>
        <xdr:cNvPr id="38" name="40 Rectángulo">
          <a:extLst>
            <a:ext uri="{FF2B5EF4-FFF2-40B4-BE49-F238E27FC236}">
              <a16:creationId xmlns:a16="http://schemas.microsoft.com/office/drawing/2014/main" id="{3D8229C6-BE8A-4C48-BE2C-0011498A43A8}"/>
            </a:ext>
          </a:extLst>
        </xdr:cNvPr>
        <xdr:cNvSpPr/>
      </xdr:nvSpPr>
      <xdr:spPr>
        <a:xfrm>
          <a:off x="4549775" y="100933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33</xdr:row>
      <xdr:rowOff>57150</xdr:rowOff>
    </xdr:from>
    <xdr:to>
      <xdr:col>5</xdr:col>
      <xdr:colOff>304800</xdr:colOff>
      <xdr:row>33</xdr:row>
      <xdr:rowOff>209550</xdr:rowOff>
    </xdr:to>
    <xdr:sp macro="" textlink="">
      <xdr:nvSpPr>
        <xdr:cNvPr id="39" name="41 Rectángulo">
          <a:extLst>
            <a:ext uri="{FF2B5EF4-FFF2-40B4-BE49-F238E27FC236}">
              <a16:creationId xmlns:a16="http://schemas.microsoft.com/office/drawing/2014/main" id="{E35E8AAA-0C82-4760-8787-FC0CF7860838}"/>
            </a:ext>
          </a:extLst>
        </xdr:cNvPr>
        <xdr:cNvSpPr/>
      </xdr:nvSpPr>
      <xdr:spPr>
        <a:xfrm>
          <a:off x="4549775" y="1172210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35</xdr:row>
      <xdr:rowOff>95250</xdr:rowOff>
    </xdr:from>
    <xdr:to>
      <xdr:col>5</xdr:col>
      <xdr:colOff>304800</xdr:colOff>
      <xdr:row>35</xdr:row>
      <xdr:rowOff>247650</xdr:rowOff>
    </xdr:to>
    <xdr:sp macro="" textlink="">
      <xdr:nvSpPr>
        <xdr:cNvPr id="40" name="42 Rectángulo">
          <a:extLst>
            <a:ext uri="{FF2B5EF4-FFF2-40B4-BE49-F238E27FC236}">
              <a16:creationId xmlns:a16="http://schemas.microsoft.com/office/drawing/2014/main" id="{6BAE8249-AD00-48E4-AB19-BDCF02F8CD7D}"/>
            </a:ext>
          </a:extLst>
        </xdr:cNvPr>
        <xdr:cNvSpPr/>
      </xdr:nvSpPr>
      <xdr:spPr>
        <a:xfrm>
          <a:off x="4549775" y="125539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37</xdr:row>
      <xdr:rowOff>47625</xdr:rowOff>
    </xdr:from>
    <xdr:to>
      <xdr:col>5</xdr:col>
      <xdr:colOff>304800</xdr:colOff>
      <xdr:row>37</xdr:row>
      <xdr:rowOff>200025</xdr:rowOff>
    </xdr:to>
    <xdr:sp macro="" textlink="">
      <xdr:nvSpPr>
        <xdr:cNvPr id="41" name="43 Rectángulo">
          <a:extLst>
            <a:ext uri="{FF2B5EF4-FFF2-40B4-BE49-F238E27FC236}">
              <a16:creationId xmlns:a16="http://schemas.microsoft.com/office/drawing/2014/main" id="{94D4A01A-959B-4158-8D1B-0B48D206BCA1}"/>
            </a:ext>
          </a:extLst>
        </xdr:cNvPr>
        <xdr:cNvSpPr/>
      </xdr:nvSpPr>
      <xdr:spPr>
        <a:xfrm>
          <a:off x="4549775" y="132048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16</xdr:row>
      <xdr:rowOff>47625</xdr:rowOff>
    </xdr:from>
    <xdr:to>
      <xdr:col>6</xdr:col>
      <xdr:colOff>314324</xdr:colOff>
      <xdr:row>16</xdr:row>
      <xdr:rowOff>190500</xdr:rowOff>
    </xdr:to>
    <xdr:sp macro="" textlink="">
      <xdr:nvSpPr>
        <xdr:cNvPr id="42" name="44 Retraso">
          <a:extLst>
            <a:ext uri="{FF2B5EF4-FFF2-40B4-BE49-F238E27FC236}">
              <a16:creationId xmlns:a16="http://schemas.microsoft.com/office/drawing/2014/main" id="{5DFD8288-5078-406D-AE63-1820B7B27D93}"/>
            </a:ext>
          </a:extLst>
        </xdr:cNvPr>
        <xdr:cNvSpPr/>
      </xdr:nvSpPr>
      <xdr:spPr>
        <a:xfrm>
          <a:off x="4851399" y="46132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17</xdr:row>
      <xdr:rowOff>47625</xdr:rowOff>
    </xdr:from>
    <xdr:to>
      <xdr:col>6</xdr:col>
      <xdr:colOff>314324</xdr:colOff>
      <xdr:row>17</xdr:row>
      <xdr:rowOff>190500</xdr:rowOff>
    </xdr:to>
    <xdr:sp macro="" textlink="">
      <xdr:nvSpPr>
        <xdr:cNvPr id="43" name="45 Retraso">
          <a:extLst>
            <a:ext uri="{FF2B5EF4-FFF2-40B4-BE49-F238E27FC236}">
              <a16:creationId xmlns:a16="http://schemas.microsoft.com/office/drawing/2014/main" id="{DF18169F-9B2F-4FA9-AEB5-857FEF7599BE}"/>
            </a:ext>
          </a:extLst>
        </xdr:cNvPr>
        <xdr:cNvSpPr/>
      </xdr:nvSpPr>
      <xdr:spPr>
        <a:xfrm>
          <a:off x="4851399" y="49752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18</xdr:row>
      <xdr:rowOff>47625</xdr:rowOff>
    </xdr:from>
    <xdr:to>
      <xdr:col>6</xdr:col>
      <xdr:colOff>314324</xdr:colOff>
      <xdr:row>18</xdr:row>
      <xdr:rowOff>190500</xdr:rowOff>
    </xdr:to>
    <xdr:sp macro="" textlink="">
      <xdr:nvSpPr>
        <xdr:cNvPr id="44" name="46 Retraso">
          <a:extLst>
            <a:ext uri="{FF2B5EF4-FFF2-40B4-BE49-F238E27FC236}">
              <a16:creationId xmlns:a16="http://schemas.microsoft.com/office/drawing/2014/main" id="{003DD2E2-0729-454D-9AC4-63DA54D6F20C}"/>
            </a:ext>
          </a:extLst>
        </xdr:cNvPr>
        <xdr:cNvSpPr/>
      </xdr:nvSpPr>
      <xdr:spPr>
        <a:xfrm>
          <a:off x="4851399" y="53244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20</xdr:row>
      <xdr:rowOff>47625</xdr:rowOff>
    </xdr:from>
    <xdr:to>
      <xdr:col>6</xdr:col>
      <xdr:colOff>314324</xdr:colOff>
      <xdr:row>20</xdr:row>
      <xdr:rowOff>190500</xdr:rowOff>
    </xdr:to>
    <xdr:sp macro="" textlink="">
      <xdr:nvSpPr>
        <xdr:cNvPr id="45" name="47 Retraso">
          <a:extLst>
            <a:ext uri="{FF2B5EF4-FFF2-40B4-BE49-F238E27FC236}">
              <a16:creationId xmlns:a16="http://schemas.microsoft.com/office/drawing/2014/main" id="{65ACEE1C-A2BB-4FF3-8201-089B13E63FD2}"/>
            </a:ext>
          </a:extLst>
        </xdr:cNvPr>
        <xdr:cNvSpPr/>
      </xdr:nvSpPr>
      <xdr:spPr>
        <a:xfrm>
          <a:off x="4851399" y="62642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21</xdr:row>
      <xdr:rowOff>47625</xdr:rowOff>
    </xdr:from>
    <xdr:to>
      <xdr:col>6</xdr:col>
      <xdr:colOff>314324</xdr:colOff>
      <xdr:row>21</xdr:row>
      <xdr:rowOff>190500</xdr:rowOff>
    </xdr:to>
    <xdr:sp macro="" textlink="">
      <xdr:nvSpPr>
        <xdr:cNvPr id="46" name="48 Retraso">
          <a:extLst>
            <a:ext uri="{FF2B5EF4-FFF2-40B4-BE49-F238E27FC236}">
              <a16:creationId xmlns:a16="http://schemas.microsoft.com/office/drawing/2014/main" id="{CB156CE6-A8DC-4835-A438-485C5794D9FD}"/>
            </a:ext>
          </a:extLst>
        </xdr:cNvPr>
        <xdr:cNvSpPr/>
      </xdr:nvSpPr>
      <xdr:spPr>
        <a:xfrm>
          <a:off x="4851399" y="67468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28</xdr:row>
      <xdr:rowOff>47625</xdr:rowOff>
    </xdr:from>
    <xdr:to>
      <xdr:col>6</xdr:col>
      <xdr:colOff>314324</xdr:colOff>
      <xdr:row>28</xdr:row>
      <xdr:rowOff>190500</xdr:rowOff>
    </xdr:to>
    <xdr:sp macro="" textlink="">
      <xdr:nvSpPr>
        <xdr:cNvPr id="47" name="49 Retraso">
          <a:extLst>
            <a:ext uri="{FF2B5EF4-FFF2-40B4-BE49-F238E27FC236}">
              <a16:creationId xmlns:a16="http://schemas.microsoft.com/office/drawing/2014/main" id="{5E96409F-86D3-479D-942A-5C873192B0CC}"/>
            </a:ext>
          </a:extLst>
        </xdr:cNvPr>
        <xdr:cNvSpPr/>
      </xdr:nvSpPr>
      <xdr:spPr>
        <a:xfrm>
          <a:off x="4851399" y="96869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29</xdr:row>
      <xdr:rowOff>104775</xdr:rowOff>
    </xdr:from>
    <xdr:to>
      <xdr:col>6</xdr:col>
      <xdr:colOff>314324</xdr:colOff>
      <xdr:row>29</xdr:row>
      <xdr:rowOff>247650</xdr:rowOff>
    </xdr:to>
    <xdr:sp macro="" textlink="">
      <xdr:nvSpPr>
        <xdr:cNvPr id="48" name="50 Retraso">
          <a:extLst>
            <a:ext uri="{FF2B5EF4-FFF2-40B4-BE49-F238E27FC236}">
              <a16:creationId xmlns:a16="http://schemas.microsoft.com/office/drawing/2014/main" id="{93EB01F2-9857-404A-BA9C-0EF6E825A592}"/>
            </a:ext>
          </a:extLst>
        </xdr:cNvPr>
        <xdr:cNvSpPr/>
      </xdr:nvSpPr>
      <xdr:spPr>
        <a:xfrm>
          <a:off x="4851399" y="100933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33</xdr:row>
      <xdr:rowOff>47625</xdr:rowOff>
    </xdr:from>
    <xdr:to>
      <xdr:col>6</xdr:col>
      <xdr:colOff>314324</xdr:colOff>
      <xdr:row>33</xdr:row>
      <xdr:rowOff>190500</xdr:rowOff>
    </xdr:to>
    <xdr:sp macro="" textlink="">
      <xdr:nvSpPr>
        <xdr:cNvPr id="49" name="51 Retraso">
          <a:extLst>
            <a:ext uri="{FF2B5EF4-FFF2-40B4-BE49-F238E27FC236}">
              <a16:creationId xmlns:a16="http://schemas.microsoft.com/office/drawing/2014/main" id="{2BFF9745-F31A-462A-89B1-C7CC4589859D}"/>
            </a:ext>
          </a:extLst>
        </xdr:cNvPr>
        <xdr:cNvSpPr/>
      </xdr:nvSpPr>
      <xdr:spPr>
        <a:xfrm>
          <a:off x="4851399" y="117125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35</xdr:row>
      <xdr:rowOff>95250</xdr:rowOff>
    </xdr:from>
    <xdr:to>
      <xdr:col>6</xdr:col>
      <xdr:colOff>314324</xdr:colOff>
      <xdr:row>35</xdr:row>
      <xdr:rowOff>238125</xdr:rowOff>
    </xdr:to>
    <xdr:sp macro="" textlink="">
      <xdr:nvSpPr>
        <xdr:cNvPr id="50" name="52 Retraso">
          <a:extLst>
            <a:ext uri="{FF2B5EF4-FFF2-40B4-BE49-F238E27FC236}">
              <a16:creationId xmlns:a16="http://schemas.microsoft.com/office/drawing/2014/main" id="{049D9305-10D8-48A4-BF3B-8F1C1EA9ABA7}"/>
            </a:ext>
          </a:extLst>
        </xdr:cNvPr>
        <xdr:cNvSpPr/>
      </xdr:nvSpPr>
      <xdr:spPr>
        <a:xfrm>
          <a:off x="4851399" y="125539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37</xdr:row>
      <xdr:rowOff>47625</xdr:rowOff>
    </xdr:from>
    <xdr:to>
      <xdr:col>6</xdr:col>
      <xdr:colOff>314324</xdr:colOff>
      <xdr:row>37</xdr:row>
      <xdr:rowOff>190500</xdr:rowOff>
    </xdr:to>
    <xdr:sp macro="" textlink="">
      <xdr:nvSpPr>
        <xdr:cNvPr id="51" name="53 Retraso">
          <a:extLst>
            <a:ext uri="{FF2B5EF4-FFF2-40B4-BE49-F238E27FC236}">
              <a16:creationId xmlns:a16="http://schemas.microsoft.com/office/drawing/2014/main" id="{F01EC522-4EEE-455A-BA60-512CB8CA1936}"/>
            </a:ext>
          </a:extLst>
        </xdr:cNvPr>
        <xdr:cNvSpPr/>
      </xdr:nvSpPr>
      <xdr:spPr>
        <a:xfrm>
          <a:off x="4851399" y="132048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16</xdr:row>
      <xdr:rowOff>38100</xdr:rowOff>
    </xdr:from>
    <xdr:to>
      <xdr:col>7</xdr:col>
      <xdr:colOff>295275</xdr:colOff>
      <xdr:row>16</xdr:row>
      <xdr:rowOff>209550</xdr:rowOff>
    </xdr:to>
    <xdr:sp macro="" textlink="">
      <xdr:nvSpPr>
        <xdr:cNvPr id="52" name="54 Combinar">
          <a:extLst>
            <a:ext uri="{FF2B5EF4-FFF2-40B4-BE49-F238E27FC236}">
              <a16:creationId xmlns:a16="http://schemas.microsoft.com/office/drawing/2014/main" id="{75FB14DC-2A87-4ED8-99B3-B48744151708}"/>
            </a:ext>
          </a:extLst>
        </xdr:cNvPr>
        <xdr:cNvSpPr/>
      </xdr:nvSpPr>
      <xdr:spPr>
        <a:xfrm>
          <a:off x="5200650" y="46037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17</xdr:row>
      <xdr:rowOff>38100</xdr:rowOff>
    </xdr:from>
    <xdr:to>
      <xdr:col>7</xdr:col>
      <xdr:colOff>295275</xdr:colOff>
      <xdr:row>17</xdr:row>
      <xdr:rowOff>209550</xdr:rowOff>
    </xdr:to>
    <xdr:sp macro="" textlink="">
      <xdr:nvSpPr>
        <xdr:cNvPr id="53" name="55 Combinar">
          <a:extLst>
            <a:ext uri="{FF2B5EF4-FFF2-40B4-BE49-F238E27FC236}">
              <a16:creationId xmlns:a16="http://schemas.microsoft.com/office/drawing/2014/main" id="{3BBC3969-1A28-449A-B484-FF0D97E0E11A}"/>
            </a:ext>
          </a:extLst>
        </xdr:cNvPr>
        <xdr:cNvSpPr/>
      </xdr:nvSpPr>
      <xdr:spPr>
        <a:xfrm>
          <a:off x="5200650" y="49657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18</xdr:row>
      <xdr:rowOff>38100</xdr:rowOff>
    </xdr:from>
    <xdr:to>
      <xdr:col>7</xdr:col>
      <xdr:colOff>295275</xdr:colOff>
      <xdr:row>18</xdr:row>
      <xdr:rowOff>209550</xdr:rowOff>
    </xdr:to>
    <xdr:sp macro="" textlink="">
      <xdr:nvSpPr>
        <xdr:cNvPr id="54" name="56 Combinar">
          <a:extLst>
            <a:ext uri="{FF2B5EF4-FFF2-40B4-BE49-F238E27FC236}">
              <a16:creationId xmlns:a16="http://schemas.microsoft.com/office/drawing/2014/main" id="{1DCF8ECB-03BE-43B5-93EB-BB3B0B7E9774}"/>
            </a:ext>
          </a:extLst>
        </xdr:cNvPr>
        <xdr:cNvSpPr/>
      </xdr:nvSpPr>
      <xdr:spPr>
        <a:xfrm>
          <a:off x="5200650" y="53149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20</xdr:row>
      <xdr:rowOff>38100</xdr:rowOff>
    </xdr:from>
    <xdr:to>
      <xdr:col>7</xdr:col>
      <xdr:colOff>295275</xdr:colOff>
      <xdr:row>20</xdr:row>
      <xdr:rowOff>209550</xdr:rowOff>
    </xdr:to>
    <xdr:sp macro="" textlink="">
      <xdr:nvSpPr>
        <xdr:cNvPr id="55" name="57 Combinar">
          <a:extLst>
            <a:ext uri="{FF2B5EF4-FFF2-40B4-BE49-F238E27FC236}">
              <a16:creationId xmlns:a16="http://schemas.microsoft.com/office/drawing/2014/main" id="{3919D01F-4C6B-422B-AEB3-A6A9A107F1BB}"/>
            </a:ext>
          </a:extLst>
        </xdr:cNvPr>
        <xdr:cNvSpPr/>
      </xdr:nvSpPr>
      <xdr:spPr>
        <a:xfrm>
          <a:off x="5200650" y="62547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21</xdr:row>
      <xdr:rowOff>38100</xdr:rowOff>
    </xdr:from>
    <xdr:to>
      <xdr:col>7</xdr:col>
      <xdr:colOff>295275</xdr:colOff>
      <xdr:row>21</xdr:row>
      <xdr:rowOff>209550</xdr:rowOff>
    </xdr:to>
    <xdr:sp macro="" textlink="">
      <xdr:nvSpPr>
        <xdr:cNvPr id="56" name="58 Combinar">
          <a:extLst>
            <a:ext uri="{FF2B5EF4-FFF2-40B4-BE49-F238E27FC236}">
              <a16:creationId xmlns:a16="http://schemas.microsoft.com/office/drawing/2014/main" id="{F2300BC0-AD05-42CA-BDB0-CB3AB4F43CC8}"/>
            </a:ext>
          </a:extLst>
        </xdr:cNvPr>
        <xdr:cNvSpPr/>
      </xdr:nvSpPr>
      <xdr:spPr>
        <a:xfrm>
          <a:off x="5200650" y="67373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28</xdr:row>
      <xdr:rowOff>38100</xdr:rowOff>
    </xdr:from>
    <xdr:to>
      <xdr:col>7</xdr:col>
      <xdr:colOff>295275</xdr:colOff>
      <xdr:row>28</xdr:row>
      <xdr:rowOff>209550</xdr:rowOff>
    </xdr:to>
    <xdr:sp macro="" textlink="">
      <xdr:nvSpPr>
        <xdr:cNvPr id="57" name="59 Combinar">
          <a:extLst>
            <a:ext uri="{FF2B5EF4-FFF2-40B4-BE49-F238E27FC236}">
              <a16:creationId xmlns:a16="http://schemas.microsoft.com/office/drawing/2014/main" id="{70749254-DE66-47BD-9516-B85F214666AA}"/>
            </a:ext>
          </a:extLst>
        </xdr:cNvPr>
        <xdr:cNvSpPr/>
      </xdr:nvSpPr>
      <xdr:spPr>
        <a:xfrm>
          <a:off x="5200650" y="96774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29</xdr:row>
      <xdr:rowOff>95250</xdr:rowOff>
    </xdr:from>
    <xdr:to>
      <xdr:col>7</xdr:col>
      <xdr:colOff>295275</xdr:colOff>
      <xdr:row>29</xdr:row>
      <xdr:rowOff>266700</xdr:rowOff>
    </xdr:to>
    <xdr:sp macro="" textlink="">
      <xdr:nvSpPr>
        <xdr:cNvPr id="58" name="60 Combinar">
          <a:extLst>
            <a:ext uri="{FF2B5EF4-FFF2-40B4-BE49-F238E27FC236}">
              <a16:creationId xmlns:a16="http://schemas.microsoft.com/office/drawing/2014/main" id="{F58FE8DA-A59F-4DDC-A9F9-074BDDE51A73}"/>
            </a:ext>
          </a:extLst>
        </xdr:cNvPr>
        <xdr:cNvSpPr/>
      </xdr:nvSpPr>
      <xdr:spPr>
        <a:xfrm>
          <a:off x="5200650" y="100838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33</xdr:row>
      <xdr:rowOff>38100</xdr:rowOff>
    </xdr:from>
    <xdr:to>
      <xdr:col>7</xdr:col>
      <xdr:colOff>295275</xdr:colOff>
      <xdr:row>33</xdr:row>
      <xdr:rowOff>209550</xdr:rowOff>
    </xdr:to>
    <xdr:sp macro="" textlink="">
      <xdr:nvSpPr>
        <xdr:cNvPr id="59" name="61 Combinar">
          <a:extLst>
            <a:ext uri="{FF2B5EF4-FFF2-40B4-BE49-F238E27FC236}">
              <a16:creationId xmlns:a16="http://schemas.microsoft.com/office/drawing/2014/main" id="{882F4BCB-C48B-40E3-9FED-EF4F88A41A04}"/>
            </a:ext>
          </a:extLst>
        </xdr:cNvPr>
        <xdr:cNvSpPr/>
      </xdr:nvSpPr>
      <xdr:spPr>
        <a:xfrm>
          <a:off x="5200650" y="117030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35</xdr:row>
      <xdr:rowOff>85725</xdr:rowOff>
    </xdr:from>
    <xdr:to>
      <xdr:col>7</xdr:col>
      <xdr:colOff>295275</xdr:colOff>
      <xdr:row>35</xdr:row>
      <xdr:rowOff>257175</xdr:rowOff>
    </xdr:to>
    <xdr:sp macro="" textlink="">
      <xdr:nvSpPr>
        <xdr:cNvPr id="60" name="62 Combinar">
          <a:extLst>
            <a:ext uri="{FF2B5EF4-FFF2-40B4-BE49-F238E27FC236}">
              <a16:creationId xmlns:a16="http://schemas.microsoft.com/office/drawing/2014/main" id="{587F9F36-5417-40FC-B17C-87AC2068A502}"/>
            </a:ext>
          </a:extLst>
        </xdr:cNvPr>
        <xdr:cNvSpPr/>
      </xdr:nvSpPr>
      <xdr:spPr>
        <a:xfrm>
          <a:off x="5200650" y="125444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37</xdr:row>
      <xdr:rowOff>38100</xdr:rowOff>
    </xdr:from>
    <xdr:to>
      <xdr:col>7</xdr:col>
      <xdr:colOff>295275</xdr:colOff>
      <xdr:row>37</xdr:row>
      <xdr:rowOff>209550</xdr:rowOff>
    </xdr:to>
    <xdr:sp macro="" textlink="">
      <xdr:nvSpPr>
        <xdr:cNvPr id="61" name="63 Combinar">
          <a:extLst>
            <a:ext uri="{FF2B5EF4-FFF2-40B4-BE49-F238E27FC236}">
              <a16:creationId xmlns:a16="http://schemas.microsoft.com/office/drawing/2014/main" id="{B35B8F27-B1AF-45CF-BF9B-BEE3F517C624}"/>
            </a:ext>
          </a:extLst>
        </xdr:cNvPr>
        <xdr:cNvSpPr/>
      </xdr:nvSpPr>
      <xdr:spPr>
        <a:xfrm>
          <a:off x="5200650" y="131953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40</xdr:row>
      <xdr:rowOff>28575</xdr:rowOff>
    </xdr:from>
    <xdr:to>
      <xdr:col>3</xdr:col>
      <xdr:colOff>304800</xdr:colOff>
      <xdr:row>40</xdr:row>
      <xdr:rowOff>219075</xdr:rowOff>
    </xdr:to>
    <xdr:sp macro="" textlink="">
      <xdr:nvSpPr>
        <xdr:cNvPr id="62" name="64 Elipse">
          <a:extLst>
            <a:ext uri="{FF2B5EF4-FFF2-40B4-BE49-F238E27FC236}">
              <a16:creationId xmlns:a16="http://schemas.microsoft.com/office/drawing/2014/main" id="{92582F62-780D-4633-B37A-DE91E7318509}"/>
            </a:ext>
          </a:extLst>
        </xdr:cNvPr>
        <xdr:cNvSpPr/>
      </xdr:nvSpPr>
      <xdr:spPr>
        <a:xfrm>
          <a:off x="3908425" y="144430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40</xdr:row>
      <xdr:rowOff>76200</xdr:rowOff>
    </xdr:from>
    <xdr:to>
      <xdr:col>4</xdr:col>
      <xdr:colOff>352425</xdr:colOff>
      <xdr:row>40</xdr:row>
      <xdr:rowOff>219075</xdr:rowOff>
    </xdr:to>
    <xdr:sp macro="" textlink="">
      <xdr:nvSpPr>
        <xdr:cNvPr id="63" name="65 Flecha derecha">
          <a:extLst>
            <a:ext uri="{FF2B5EF4-FFF2-40B4-BE49-F238E27FC236}">
              <a16:creationId xmlns:a16="http://schemas.microsoft.com/office/drawing/2014/main" id="{1789DF06-B611-49D9-83B2-B28AA1008290}"/>
            </a:ext>
          </a:extLst>
        </xdr:cNvPr>
        <xdr:cNvSpPr/>
      </xdr:nvSpPr>
      <xdr:spPr>
        <a:xfrm>
          <a:off x="4181475" y="144907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5</xdr:col>
      <xdr:colOff>304800</xdr:colOff>
      <xdr:row>40</xdr:row>
      <xdr:rowOff>200025</xdr:rowOff>
    </xdr:to>
    <xdr:sp macro="" textlink="">
      <xdr:nvSpPr>
        <xdr:cNvPr id="64" name="66 Rectángulo">
          <a:extLst>
            <a:ext uri="{FF2B5EF4-FFF2-40B4-BE49-F238E27FC236}">
              <a16:creationId xmlns:a16="http://schemas.microsoft.com/office/drawing/2014/main" id="{B3BED58D-EF52-4EF0-ADE7-8B90344A6590}"/>
            </a:ext>
          </a:extLst>
        </xdr:cNvPr>
        <xdr:cNvSpPr/>
      </xdr:nvSpPr>
      <xdr:spPr>
        <a:xfrm>
          <a:off x="4549775" y="144621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40</xdr:row>
      <xdr:rowOff>47625</xdr:rowOff>
    </xdr:from>
    <xdr:to>
      <xdr:col>6</xdr:col>
      <xdr:colOff>314324</xdr:colOff>
      <xdr:row>40</xdr:row>
      <xdr:rowOff>190500</xdr:rowOff>
    </xdr:to>
    <xdr:sp macro="" textlink="">
      <xdr:nvSpPr>
        <xdr:cNvPr id="65" name="67 Retraso">
          <a:extLst>
            <a:ext uri="{FF2B5EF4-FFF2-40B4-BE49-F238E27FC236}">
              <a16:creationId xmlns:a16="http://schemas.microsoft.com/office/drawing/2014/main" id="{FDE78B28-4BD2-4E70-9A9E-A3FF3155E65D}"/>
            </a:ext>
          </a:extLst>
        </xdr:cNvPr>
        <xdr:cNvSpPr/>
      </xdr:nvSpPr>
      <xdr:spPr>
        <a:xfrm>
          <a:off x="4851399" y="144621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40</xdr:row>
      <xdr:rowOff>38100</xdr:rowOff>
    </xdr:from>
    <xdr:to>
      <xdr:col>7</xdr:col>
      <xdr:colOff>295275</xdr:colOff>
      <xdr:row>40</xdr:row>
      <xdr:rowOff>209550</xdr:rowOff>
    </xdr:to>
    <xdr:sp macro="" textlink="">
      <xdr:nvSpPr>
        <xdr:cNvPr id="66" name="68 Combinar">
          <a:extLst>
            <a:ext uri="{FF2B5EF4-FFF2-40B4-BE49-F238E27FC236}">
              <a16:creationId xmlns:a16="http://schemas.microsoft.com/office/drawing/2014/main" id="{6E807049-F37C-4574-A251-1D5564513D5C}"/>
            </a:ext>
          </a:extLst>
        </xdr:cNvPr>
        <xdr:cNvSpPr/>
      </xdr:nvSpPr>
      <xdr:spPr>
        <a:xfrm>
          <a:off x="5200650" y="144526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112619</xdr:colOff>
      <xdr:row>41</xdr:row>
      <xdr:rowOff>84604</xdr:rowOff>
    </xdr:from>
    <xdr:to>
      <xdr:col>3</xdr:col>
      <xdr:colOff>293594</xdr:colOff>
      <xdr:row>41</xdr:row>
      <xdr:rowOff>275104</xdr:rowOff>
    </xdr:to>
    <xdr:sp macro="" textlink="">
      <xdr:nvSpPr>
        <xdr:cNvPr id="67" name="69 Elipse">
          <a:extLst>
            <a:ext uri="{FF2B5EF4-FFF2-40B4-BE49-F238E27FC236}">
              <a16:creationId xmlns:a16="http://schemas.microsoft.com/office/drawing/2014/main" id="{6C2BF9A4-1035-4732-A8A1-D735EB6A27DE}"/>
            </a:ext>
          </a:extLst>
        </xdr:cNvPr>
        <xdr:cNvSpPr/>
      </xdr:nvSpPr>
      <xdr:spPr>
        <a:xfrm>
          <a:off x="3897219" y="14848354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55469</xdr:colOff>
      <xdr:row>41</xdr:row>
      <xdr:rowOff>132229</xdr:rowOff>
    </xdr:from>
    <xdr:to>
      <xdr:col>4</xdr:col>
      <xdr:colOff>303119</xdr:colOff>
      <xdr:row>41</xdr:row>
      <xdr:rowOff>275104</xdr:rowOff>
    </xdr:to>
    <xdr:sp macro="" textlink="">
      <xdr:nvSpPr>
        <xdr:cNvPr id="68" name="70 Flecha derecha">
          <a:extLst>
            <a:ext uri="{FF2B5EF4-FFF2-40B4-BE49-F238E27FC236}">
              <a16:creationId xmlns:a16="http://schemas.microsoft.com/office/drawing/2014/main" id="{6590BBCB-739E-419A-829A-8C2032E6ECFA}"/>
            </a:ext>
          </a:extLst>
        </xdr:cNvPr>
        <xdr:cNvSpPr/>
      </xdr:nvSpPr>
      <xdr:spPr>
        <a:xfrm>
          <a:off x="4170269" y="14895979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93569</xdr:colOff>
      <xdr:row>41</xdr:row>
      <xdr:rowOff>103654</xdr:rowOff>
    </xdr:from>
    <xdr:to>
      <xdr:col>5</xdr:col>
      <xdr:colOff>293594</xdr:colOff>
      <xdr:row>41</xdr:row>
      <xdr:rowOff>256054</xdr:rowOff>
    </xdr:to>
    <xdr:sp macro="" textlink="">
      <xdr:nvSpPr>
        <xdr:cNvPr id="69" name="71 Rectángulo">
          <a:extLst>
            <a:ext uri="{FF2B5EF4-FFF2-40B4-BE49-F238E27FC236}">
              <a16:creationId xmlns:a16="http://schemas.microsoft.com/office/drawing/2014/main" id="{402B9F8A-9F19-40FA-B0AC-AE51E813CC55}"/>
            </a:ext>
          </a:extLst>
        </xdr:cNvPr>
        <xdr:cNvSpPr/>
      </xdr:nvSpPr>
      <xdr:spPr>
        <a:xfrm>
          <a:off x="4538569" y="14867404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64993</xdr:colOff>
      <xdr:row>41</xdr:row>
      <xdr:rowOff>103654</xdr:rowOff>
    </xdr:from>
    <xdr:to>
      <xdr:col>6</xdr:col>
      <xdr:colOff>303118</xdr:colOff>
      <xdr:row>41</xdr:row>
      <xdr:rowOff>246529</xdr:rowOff>
    </xdr:to>
    <xdr:sp macro="" textlink="">
      <xdr:nvSpPr>
        <xdr:cNvPr id="70" name="72 Retraso">
          <a:extLst>
            <a:ext uri="{FF2B5EF4-FFF2-40B4-BE49-F238E27FC236}">
              <a16:creationId xmlns:a16="http://schemas.microsoft.com/office/drawing/2014/main" id="{43EA2515-E4D1-4476-8C38-4D8D39052B1C}"/>
            </a:ext>
          </a:extLst>
        </xdr:cNvPr>
        <xdr:cNvSpPr/>
      </xdr:nvSpPr>
      <xdr:spPr>
        <a:xfrm>
          <a:off x="4840193" y="14867404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84044</xdr:colOff>
      <xdr:row>41</xdr:row>
      <xdr:rowOff>94129</xdr:rowOff>
    </xdr:from>
    <xdr:to>
      <xdr:col>7</xdr:col>
      <xdr:colOff>284069</xdr:colOff>
      <xdr:row>41</xdr:row>
      <xdr:rowOff>265579</xdr:rowOff>
    </xdr:to>
    <xdr:sp macro="" textlink="">
      <xdr:nvSpPr>
        <xdr:cNvPr id="71" name="73 Combinar">
          <a:extLst>
            <a:ext uri="{FF2B5EF4-FFF2-40B4-BE49-F238E27FC236}">
              <a16:creationId xmlns:a16="http://schemas.microsoft.com/office/drawing/2014/main" id="{595A0DF2-5C1E-481B-92B2-C3FB7F207FB5}"/>
            </a:ext>
          </a:extLst>
        </xdr:cNvPr>
        <xdr:cNvSpPr/>
      </xdr:nvSpPr>
      <xdr:spPr>
        <a:xfrm>
          <a:off x="5189444" y="14857879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112620</xdr:colOff>
      <xdr:row>44</xdr:row>
      <xdr:rowOff>107016</xdr:rowOff>
    </xdr:from>
    <xdr:to>
      <xdr:col>3</xdr:col>
      <xdr:colOff>293595</xdr:colOff>
      <xdr:row>44</xdr:row>
      <xdr:rowOff>297516</xdr:rowOff>
    </xdr:to>
    <xdr:sp macro="" textlink="">
      <xdr:nvSpPr>
        <xdr:cNvPr id="72" name="74 Elipse">
          <a:extLst>
            <a:ext uri="{FF2B5EF4-FFF2-40B4-BE49-F238E27FC236}">
              <a16:creationId xmlns:a16="http://schemas.microsoft.com/office/drawing/2014/main" id="{B7838E9E-EF90-497E-9463-709121409604}"/>
            </a:ext>
          </a:extLst>
        </xdr:cNvPr>
        <xdr:cNvSpPr/>
      </xdr:nvSpPr>
      <xdr:spPr>
        <a:xfrm>
          <a:off x="3897220" y="1613441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55470</xdr:colOff>
      <xdr:row>44</xdr:row>
      <xdr:rowOff>154641</xdr:rowOff>
    </xdr:from>
    <xdr:to>
      <xdr:col>4</xdr:col>
      <xdr:colOff>303120</xdr:colOff>
      <xdr:row>44</xdr:row>
      <xdr:rowOff>297516</xdr:rowOff>
    </xdr:to>
    <xdr:sp macro="" textlink="">
      <xdr:nvSpPr>
        <xdr:cNvPr id="73" name="75 Flecha derecha">
          <a:extLst>
            <a:ext uri="{FF2B5EF4-FFF2-40B4-BE49-F238E27FC236}">
              <a16:creationId xmlns:a16="http://schemas.microsoft.com/office/drawing/2014/main" id="{4DAAEF7B-7D3A-497A-8F74-A4DED2885EF8}"/>
            </a:ext>
          </a:extLst>
        </xdr:cNvPr>
        <xdr:cNvSpPr/>
      </xdr:nvSpPr>
      <xdr:spPr>
        <a:xfrm>
          <a:off x="4170270" y="16182041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93570</xdr:colOff>
      <xdr:row>44</xdr:row>
      <xdr:rowOff>126066</xdr:rowOff>
    </xdr:from>
    <xdr:to>
      <xdr:col>5</xdr:col>
      <xdr:colOff>293595</xdr:colOff>
      <xdr:row>44</xdr:row>
      <xdr:rowOff>278466</xdr:rowOff>
    </xdr:to>
    <xdr:sp macro="" textlink="">
      <xdr:nvSpPr>
        <xdr:cNvPr id="74" name="76 Rectángulo">
          <a:extLst>
            <a:ext uri="{FF2B5EF4-FFF2-40B4-BE49-F238E27FC236}">
              <a16:creationId xmlns:a16="http://schemas.microsoft.com/office/drawing/2014/main" id="{F9A16859-58BB-4F27-A229-83D122EE6C08}"/>
            </a:ext>
          </a:extLst>
        </xdr:cNvPr>
        <xdr:cNvSpPr/>
      </xdr:nvSpPr>
      <xdr:spPr>
        <a:xfrm>
          <a:off x="4538570" y="1615346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64994</xdr:colOff>
      <xdr:row>44</xdr:row>
      <xdr:rowOff>126066</xdr:rowOff>
    </xdr:from>
    <xdr:to>
      <xdr:col>6</xdr:col>
      <xdr:colOff>303119</xdr:colOff>
      <xdr:row>44</xdr:row>
      <xdr:rowOff>268941</xdr:rowOff>
    </xdr:to>
    <xdr:sp macro="" textlink="">
      <xdr:nvSpPr>
        <xdr:cNvPr id="75" name="77 Retraso">
          <a:extLst>
            <a:ext uri="{FF2B5EF4-FFF2-40B4-BE49-F238E27FC236}">
              <a16:creationId xmlns:a16="http://schemas.microsoft.com/office/drawing/2014/main" id="{3F57F462-3378-46CB-A55B-5336446C2984}"/>
            </a:ext>
          </a:extLst>
        </xdr:cNvPr>
        <xdr:cNvSpPr/>
      </xdr:nvSpPr>
      <xdr:spPr>
        <a:xfrm>
          <a:off x="4840194" y="16153466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84045</xdr:colOff>
      <xdr:row>44</xdr:row>
      <xdr:rowOff>116541</xdr:rowOff>
    </xdr:from>
    <xdr:to>
      <xdr:col>7</xdr:col>
      <xdr:colOff>284070</xdr:colOff>
      <xdr:row>44</xdr:row>
      <xdr:rowOff>287991</xdr:rowOff>
    </xdr:to>
    <xdr:sp macro="" textlink="">
      <xdr:nvSpPr>
        <xdr:cNvPr id="76" name="78 Combinar">
          <a:extLst>
            <a:ext uri="{FF2B5EF4-FFF2-40B4-BE49-F238E27FC236}">
              <a16:creationId xmlns:a16="http://schemas.microsoft.com/office/drawing/2014/main" id="{1F4E4EF6-40BF-4BC8-8BAF-C6F6198C2191}"/>
            </a:ext>
          </a:extLst>
        </xdr:cNvPr>
        <xdr:cNvSpPr/>
      </xdr:nvSpPr>
      <xdr:spPr>
        <a:xfrm>
          <a:off x="5189445" y="1614394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267091</xdr:colOff>
      <xdr:row>15</xdr:row>
      <xdr:rowOff>280824</xdr:rowOff>
    </xdr:from>
    <xdr:to>
      <xdr:col>5</xdr:col>
      <xdr:colOff>204788</xdr:colOff>
      <xdr:row>16</xdr:row>
      <xdr:rowOff>47625</xdr:rowOff>
    </xdr:to>
    <xdr:cxnSp macro="">
      <xdr:nvCxnSpPr>
        <xdr:cNvPr id="77" name="20 Conector recto">
          <a:extLst>
            <a:ext uri="{FF2B5EF4-FFF2-40B4-BE49-F238E27FC236}">
              <a16:creationId xmlns:a16="http://schemas.microsoft.com/office/drawing/2014/main" id="{3118836F-3ECE-4363-9AF6-CE63E470AFE4}"/>
            </a:ext>
          </a:extLst>
        </xdr:cNvPr>
        <xdr:cNvCxnSpPr>
          <a:stCxn id="7" idx="5"/>
          <a:endCxn id="32" idx="0"/>
        </xdr:cNvCxnSpPr>
      </xdr:nvCxnSpPr>
      <xdr:spPr>
        <a:xfrm>
          <a:off x="4051691" y="4427374"/>
          <a:ext cx="598097" cy="18590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242888</xdr:colOff>
      <xdr:row>16</xdr:row>
      <xdr:rowOff>200025</xdr:rowOff>
    </xdr:from>
    <xdr:to>
      <xdr:col>5</xdr:col>
      <xdr:colOff>204788</xdr:colOff>
      <xdr:row>17</xdr:row>
      <xdr:rowOff>76200</xdr:rowOff>
    </xdr:to>
    <xdr:cxnSp macro="">
      <xdr:nvCxnSpPr>
        <xdr:cNvPr id="78" name="83 Conector recto">
          <a:extLst>
            <a:ext uri="{FF2B5EF4-FFF2-40B4-BE49-F238E27FC236}">
              <a16:creationId xmlns:a16="http://schemas.microsoft.com/office/drawing/2014/main" id="{FA8D42E0-A96B-47EE-A5B2-CF5CCE75B4DD}"/>
            </a:ext>
          </a:extLst>
        </xdr:cNvPr>
        <xdr:cNvCxnSpPr>
          <a:stCxn id="32" idx="2"/>
          <a:endCxn id="23" idx="0"/>
        </xdr:cNvCxnSpPr>
      </xdr:nvCxnSpPr>
      <xdr:spPr>
        <a:xfrm flipH="1">
          <a:off x="4357688" y="4765675"/>
          <a:ext cx="292100" cy="2381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17</xdr:row>
      <xdr:rowOff>219075</xdr:rowOff>
    </xdr:from>
    <xdr:to>
      <xdr:col>4</xdr:col>
      <xdr:colOff>242888</xdr:colOff>
      <xdr:row>18</xdr:row>
      <xdr:rowOff>56473</xdr:rowOff>
    </xdr:to>
    <xdr:cxnSp macro="">
      <xdr:nvCxnSpPr>
        <xdr:cNvPr id="79" name="89 Conector recto">
          <a:extLst>
            <a:ext uri="{FF2B5EF4-FFF2-40B4-BE49-F238E27FC236}">
              <a16:creationId xmlns:a16="http://schemas.microsoft.com/office/drawing/2014/main" id="{56C5BFDE-0C68-4B19-B1EE-3F974872461E}"/>
            </a:ext>
          </a:extLst>
        </xdr:cNvPr>
        <xdr:cNvCxnSpPr>
          <a:stCxn id="23" idx="2"/>
          <a:endCxn id="10" idx="7"/>
        </xdr:cNvCxnSpPr>
      </xdr:nvCxnSpPr>
      <xdr:spPr>
        <a:xfrm flipH="1">
          <a:off x="4062897" y="5146675"/>
          <a:ext cx="294791" cy="18664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18</xdr:row>
      <xdr:rowOff>219075</xdr:rowOff>
    </xdr:from>
    <xdr:to>
      <xdr:col>7</xdr:col>
      <xdr:colOff>195263</xdr:colOff>
      <xdr:row>19</xdr:row>
      <xdr:rowOff>212351</xdr:rowOff>
    </xdr:to>
    <xdr:cxnSp macro="">
      <xdr:nvCxnSpPr>
        <xdr:cNvPr id="80" name="91 Conector recto">
          <a:extLst>
            <a:ext uri="{FF2B5EF4-FFF2-40B4-BE49-F238E27FC236}">
              <a16:creationId xmlns:a16="http://schemas.microsoft.com/office/drawing/2014/main" id="{0397BD54-1DC3-4D05-AE5D-A3A05C4D2207}"/>
            </a:ext>
          </a:extLst>
        </xdr:cNvPr>
        <xdr:cNvCxnSpPr>
          <a:stCxn id="10" idx="4"/>
          <a:endCxn id="136" idx="0"/>
        </xdr:cNvCxnSpPr>
      </xdr:nvCxnSpPr>
      <xdr:spPr>
        <a:xfrm>
          <a:off x="3998913" y="5495925"/>
          <a:ext cx="1301750" cy="3425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242888</xdr:colOff>
      <xdr:row>20</xdr:row>
      <xdr:rowOff>219075</xdr:rowOff>
    </xdr:from>
    <xdr:to>
      <xdr:col>7</xdr:col>
      <xdr:colOff>195263</xdr:colOff>
      <xdr:row>21</xdr:row>
      <xdr:rowOff>38100</xdr:rowOff>
    </xdr:to>
    <xdr:cxnSp macro="">
      <xdr:nvCxnSpPr>
        <xdr:cNvPr id="81" name="100 Conector recto">
          <a:extLst>
            <a:ext uri="{FF2B5EF4-FFF2-40B4-BE49-F238E27FC236}">
              <a16:creationId xmlns:a16="http://schemas.microsoft.com/office/drawing/2014/main" id="{39FC0694-9A6B-401D-A693-15318A39DABF}"/>
            </a:ext>
          </a:extLst>
        </xdr:cNvPr>
        <xdr:cNvCxnSpPr>
          <a:stCxn id="25" idx="2"/>
          <a:endCxn id="56" idx="0"/>
        </xdr:cNvCxnSpPr>
      </xdr:nvCxnSpPr>
      <xdr:spPr>
        <a:xfrm>
          <a:off x="4357688" y="6435725"/>
          <a:ext cx="942975" cy="3016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268772</xdr:colOff>
      <xdr:row>28</xdr:row>
      <xdr:rowOff>219075</xdr:rowOff>
    </xdr:from>
    <xdr:to>
      <xdr:col>4</xdr:col>
      <xdr:colOff>242888</xdr:colOff>
      <xdr:row>29</xdr:row>
      <xdr:rowOff>151723</xdr:rowOff>
    </xdr:to>
    <xdr:cxnSp macro="">
      <xdr:nvCxnSpPr>
        <xdr:cNvPr id="82" name="104 Conector recto">
          <a:extLst>
            <a:ext uri="{FF2B5EF4-FFF2-40B4-BE49-F238E27FC236}">
              <a16:creationId xmlns:a16="http://schemas.microsoft.com/office/drawing/2014/main" id="{B78BF913-9804-416D-B403-C44EA6A8DD17}"/>
            </a:ext>
          </a:extLst>
        </xdr:cNvPr>
        <xdr:cNvCxnSpPr>
          <a:stCxn id="27" idx="2"/>
          <a:endCxn id="14" idx="7"/>
        </xdr:cNvCxnSpPr>
      </xdr:nvCxnSpPr>
      <xdr:spPr>
        <a:xfrm flipH="1">
          <a:off x="4053372" y="9858375"/>
          <a:ext cx="304316" cy="28189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214314</xdr:colOff>
      <xdr:row>33</xdr:row>
      <xdr:rowOff>252205</xdr:rowOff>
    </xdr:from>
    <xdr:to>
      <xdr:col>3</xdr:col>
      <xdr:colOff>225519</xdr:colOff>
      <xdr:row>34</xdr:row>
      <xdr:rowOff>128940</xdr:rowOff>
    </xdr:to>
    <xdr:cxnSp macro="">
      <xdr:nvCxnSpPr>
        <xdr:cNvPr id="83" name="112 Conector recto">
          <a:extLst>
            <a:ext uri="{FF2B5EF4-FFF2-40B4-BE49-F238E27FC236}">
              <a16:creationId xmlns:a16="http://schemas.microsoft.com/office/drawing/2014/main" id="{B59D2F1C-F4BE-44D0-ABC5-C010992DE38E}"/>
            </a:ext>
          </a:extLst>
        </xdr:cNvPr>
        <xdr:cNvCxnSpPr>
          <a:stCxn id="15" idx="4"/>
          <a:endCxn id="139" idx="0"/>
        </xdr:cNvCxnSpPr>
      </xdr:nvCxnSpPr>
      <xdr:spPr>
        <a:xfrm>
          <a:off x="3998914" y="11917155"/>
          <a:ext cx="11205" cy="22598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36</xdr:row>
      <xdr:rowOff>247650</xdr:rowOff>
    </xdr:from>
    <xdr:to>
      <xdr:col>3</xdr:col>
      <xdr:colOff>214313</xdr:colOff>
      <xdr:row>37</xdr:row>
      <xdr:rowOff>28575</xdr:rowOff>
    </xdr:to>
    <xdr:cxnSp macro="">
      <xdr:nvCxnSpPr>
        <xdr:cNvPr id="84" name="115 Conector recto">
          <a:extLst>
            <a:ext uri="{FF2B5EF4-FFF2-40B4-BE49-F238E27FC236}">
              <a16:creationId xmlns:a16="http://schemas.microsoft.com/office/drawing/2014/main" id="{892AFC7D-1D12-4702-A270-E9A66795A2D4}"/>
            </a:ext>
          </a:extLst>
        </xdr:cNvPr>
        <xdr:cNvCxnSpPr>
          <a:stCxn id="181" idx="4"/>
          <a:endCxn id="17" idx="0"/>
        </xdr:cNvCxnSpPr>
      </xdr:nvCxnSpPr>
      <xdr:spPr>
        <a:xfrm>
          <a:off x="3998913" y="13055600"/>
          <a:ext cx="0" cy="1301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45</xdr:row>
      <xdr:rowOff>28575</xdr:rowOff>
    </xdr:from>
    <xdr:to>
      <xdr:col>3</xdr:col>
      <xdr:colOff>304800</xdr:colOff>
      <xdr:row>45</xdr:row>
      <xdr:rowOff>219075</xdr:rowOff>
    </xdr:to>
    <xdr:sp macro="" textlink="">
      <xdr:nvSpPr>
        <xdr:cNvPr id="85" name="116 Elipse">
          <a:extLst>
            <a:ext uri="{FF2B5EF4-FFF2-40B4-BE49-F238E27FC236}">
              <a16:creationId xmlns:a16="http://schemas.microsoft.com/office/drawing/2014/main" id="{4202CA1B-88FC-47A0-8283-A09E53EE148A}"/>
            </a:ext>
          </a:extLst>
        </xdr:cNvPr>
        <xdr:cNvSpPr/>
      </xdr:nvSpPr>
      <xdr:spPr>
        <a:xfrm>
          <a:off x="3908425" y="165131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45</xdr:row>
      <xdr:rowOff>76200</xdr:rowOff>
    </xdr:from>
    <xdr:to>
      <xdr:col>4</xdr:col>
      <xdr:colOff>352425</xdr:colOff>
      <xdr:row>45</xdr:row>
      <xdr:rowOff>219075</xdr:rowOff>
    </xdr:to>
    <xdr:sp macro="" textlink="">
      <xdr:nvSpPr>
        <xdr:cNvPr id="86" name="117 Flecha derecha">
          <a:extLst>
            <a:ext uri="{FF2B5EF4-FFF2-40B4-BE49-F238E27FC236}">
              <a16:creationId xmlns:a16="http://schemas.microsoft.com/office/drawing/2014/main" id="{1FFDC6AE-A53F-4B11-AEDC-FE2442BD67B1}"/>
            </a:ext>
          </a:extLst>
        </xdr:cNvPr>
        <xdr:cNvSpPr/>
      </xdr:nvSpPr>
      <xdr:spPr>
        <a:xfrm>
          <a:off x="4181475" y="165608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45</xdr:row>
      <xdr:rowOff>47625</xdr:rowOff>
    </xdr:from>
    <xdr:to>
      <xdr:col>5</xdr:col>
      <xdr:colOff>304800</xdr:colOff>
      <xdr:row>45</xdr:row>
      <xdr:rowOff>200025</xdr:rowOff>
    </xdr:to>
    <xdr:sp macro="" textlink="">
      <xdr:nvSpPr>
        <xdr:cNvPr id="87" name="118 Rectángulo">
          <a:extLst>
            <a:ext uri="{FF2B5EF4-FFF2-40B4-BE49-F238E27FC236}">
              <a16:creationId xmlns:a16="http://schemas.microsoft.com/office/drawing/2014/main" id="{FD2205AE-39C0-4D9E-AE85-752C6231CFAA}"/>
            </a:ext>
          </a:extLst>
        </xdr:cNvPr>
        <xdr:cNvSpPr/>
      </xdr:nvSpPr>
      <xdr:spPr>
        <a:xfrm>
          <a:off x="4549775" y="165322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45</xdr:row>
      <xdr:rowOff>47625</xdr:rowOff>
    </xdr:from>
    <xdr:to>
      <xdr:col>6</xdr:col>
      <xdr:colOff>314324</xdr:colOff>
      <xdr:row>45</xdr:row>
      <xdr:rowOff>190500</xdr:rowOff>
    </xdr:to>
    <xdr:sp macro="" textlink="">
      <xdr:nvSpPr>
        <xdr:cNvPr id="88" name="119 Retraso">
          <a:extLst>
            <a:ext uri="{FF2B5EF4-FFF2-40B4-BE49-F238E27FC236}">
              <a16:creationId xmlns:a16="http://schemas.microsoft.com/office/drawing/2014/main" id="{ED4533B7-B874-487A-B246-27E553DBE9A8}"/>
            </a:ext>
          </a:extLst>
        </xdr:cNvPr>
        <xdr:cNvSpPr/>
      </xdr:nvSpPr>
      <xdr:spPr>
        <a:xfrm>
          <a:off x="4851399" y="165322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45</xdr:row>
      <xdr:rowOff>38100</xdr:rowOff>
    </xdr:from>
    <xdr:to>
      <xdr:col>7</xdr:col>
      <xdr:colOff>295275</xdr:colOff>
      <xdr:row>45</xdr:row>
      <xdr:rowOff>209550</xdr:rowOff>
    </xdr:to>
    <xdr:sp macro="" textlink="">
      <xdr:nvSpPr>
        <xdr:cNvPr id="89" name="120 Combinar">
          <a:extLst>
            <a:ext uri="{FF2B5EF4-FFF2-40B4-BE49-F238E27FC236}">
              <a16:creationId xmlns:a16="http://schemas.microsoft.com/office/drawing/2014/main" id="{7BE17D73-2055-4B96-A061-76558AC9C53A}"/>
            </a:ext>
          </a:extLst>
        </xdr:cNvPr>
        <xdr:cNvSpPr/>
      </xdr:nvSpPr>
      <xdr:spPr>
        <a:xfrm>
          <a:off x="5200650" y="165227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212352</xdr:colOff>
      <xdr:row>37</xdr:row>
      <xdr:rowOff>219075</xdr:rowOff>
    </xdr:from>
    <xdr:to>
      <xdr:col>3</xdr:col>
      <xdr:colOff>214313</xdr:colOff>
      <xdr:row>38</xdr:row>
      <xdr:rowOff>156322</xdr:rowOff>
    </xdr:to>
    <xdr:cxnSp macro="">
      <xdr:nvCxnSpPr>
        <xdr:cNvPr id="90" name="122 Conector recto">
          <a:extLst>
            <a:ext uri="{FF2B5EF4-FFF2-40B4-BE49-F238E27FC236}">
              <a16:creationId xmlns:a16="http://schemas.microsoft.com/office/drawing/2014/main" id="{A6D97C1D-D2EE-4CF1-8F2C-56E21B5B881E}"/>
            </a:ext>
          </a:extLst>
        </xdr:cNvPr>
        <xdr:cNvCxnSpPr>
          <a:stCxn id="17" idx="4"/>
          <a:endCxn id="145" idx="0"/>
        </xdr:cNvCxnSpPr>
      </xdr:nvCxnSpPr>
      <xdr:spPr>
        <a:xfrm flipH="1">
          <a:off x="3996952" y="13376275"/>
          <a:ext cx="1961" cy="28649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267091</xdr:colOff>
      <xdr:row>40</xdr:row>
      <xdr:rowOff>219075</xdr:rowOff>
    </xdr:from>
    <xdr:to>
      <xdr:col>4</xdr:col>
      <xdr:colOff>242888</xdr:colOff>
      <xdr:row>41</xdr:row>
      <xdr:rowOff>112502</xdr:rowOff>
    </xdr:to>
    <xdr:cxnSp macro="">
      <xdr:nvCxnSpPr>
        <xdr:cNvPr id="91" name="124 Conector recto">
          <a:extLst>
            <a:ext uri="{FF2B5EF4-FFF2-40B4-BE49-F238E27FC236}">
              <a16:creationId xmlns:a16="http://schemas.microsoft.com/office/drawing/2014/main" id="{B5B3828B-2333-443D-A850-0FE625945D88}"/>
            </a:ext>
          </a:extLst>
        </xdr:cNvPr>
        <xdr:cNvCxnSpPr>
          <a:stCxn id="63" idx="2"/>
          <a:endCxn id="67" idx="7"/>
        </xdr:cNvCxnSpPr>
      </xdr:nvCxnSpPr>
      <xdr:spPr>
        <a:xfrm flipH="1">
          <a:off x="4051691" y="14633575"/>
          <a:ext cx="305997" cy="24267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203107</xdr:colOff>
      <xdr:row>41</xdr:row>
      <xdr:rowOff>275104</xdr:rowOff>
    </xdr:from>
    <xdr:to>
      <xdr:col>3</xdr:col>
      <xdr:colOff>204788</xdr:colOff>
      <xdr:row>42</xdr:row>
      <xdr:rowOff>95250</xdr:rowOff>
    </xdr:to>
    <xdr:cxnSp macro="">
      <xdr:nvCxnSpPr>
        <xdr:cNvPr id="92" name="126 Conector recto">
          <a:extLst>
            <a:ext uri="{FF2B5EF4-FFF2-40B4-BE49-F238E27FC236}">
              <a16:creationId xmlns:a16="http://schemas.microsoft.com/office/drawing/2014/main" id="{BD1EC15D-DF3C-4422-A49E-3BE863AC96CF}"/>
            </a:ext>
          </a:extLst>
        </xdr:cNvPr>
        <xdr:cNvCxnSpPr>
          <a:stCxn id="67" idx="4"/>
          <a:endCxn id="187" idx="0"/>
        </xdr:cNvCxnSpPr>
      </xdr:nvCxnSpPr>
      <xdr:spPr>
        <a:xfrm>
          <a:off x="3987707" y="15038854"/>
          <a:ext cx="1681" cy="20114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46</xdr:row>
      <xdr:rowOff>28575</xdr:rowOff>
    </xdr:from>
    <xdr:to>
      <xdr:col>3</xdr:col>
      <xdr:colOff>304800</xdr:colOff>
      <xdr:row>46</xdr:row>
      <xdr:rowOff>219075</xdr:rowOff>
    </xdr:to>
    <xdr:sp macro="" textlink="">
      <xdr:nvSpPr>
        <xdr:cNvPr id="93" name="127 Elipse">
          <a:extLst>
            <a:ext uri="{FF2B5EF4-FFF2-40B4-BE49-F238E27FC236}">
              <a16:creationId xmlns:a16="http://schemas.microsoft.com/office/drawing/2014/main" id="{7489312F-0BD5-451C-B5A1-F2586B63A723}"/>
            </a:ext>
          </a:extLst>
        </xdr:cNvPr>
        <xdr:cNvSpPr/>
      </xdr:nvSpPr>
      <xdr:spPr>
        <a:xfrm>
          <a:off x="3908425" y="168624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46</xdr:row>
      <xdr:rowOff>76200</xdr:rowOff>
    </xdr:from>
    <xdr:to>
      <xdr:col>4</xdr:col>
      <xdr:colOff>352425</xdr:colOff>
      <xdr:row>46</xdr:row>
      <xdr:rowOff>219075</xdr:rowOff>
    </xdr:to>
    <xdr:sp macro="" textlink="">
      <xdr:nvSpPr>
        <xdr:cNvPr id="94" name="128 Flecha derecha">
          <a:extLst>
            <a:ext uri="{FF2B5EF4-FFF2-40B4-BE49-F238E27FC236}">
              <a16:creationId xmlns:a16="http://schemas.microsoft.com/office/drawing/2014/main" id="{A7C2DDB8-D61C-4E9D-864A-EAE862C3453C}"/>
            </a:ext>
          </a:extLst>
        </xdr:cNvPr>
        <xdr:cNvSpPr/>
      </xdr:nvSpPr>
      <xdr:spPr>
        <a:xfrm>
          <a:off x="4181475" y="169100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46</xdr:row>
      <xdr:rowOff>47625</xdr:rowOff>
    </xdr:from>
    <xdr:to>
      <xdr:col>5</xdr:col>
      <xdr:colOff>304800</xdr:colOff>
      <xdr:row>46</xdr:row>
      <xdr:rowOff>200025</xdr:rowOff>
    </xdr:to>
    <xdr:sp macro="" textlink="">
      <xdr:nvSpPr>
        <xdr:cNvPr id="95" name="129 Rectángulo">
          <a:extLst>
            <a:ext uri="{FF2B5EF4-FFF2-40B4-BE49-F238E27FC236}">
              <a16:creationId xmlns:a16="http://schemas.microsoft.com/office/drawing/2014/main" id="{C450FE45-9D68-40E8-9B7A-C8CE2C97AF37}"/>
            </a:ext>
          </a:extLst>
        </xdr:cNvPr>
        <xdr:cNvSpPr/>
      </xdr:nvSpPr>
      <xdr:spPr>
        <a:xfrm>
          <a:off x="4549775" y="168814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46</xdr:row>
      <xdr:rowOff>47625</xdr:rowOff>
    </xdr:from>
    <xdr:to>
      <xdr:col>6</xdr:col>
      <xdr:colOff>314324</xdr:colOff>
      <xdr:row>46</xdr:row>
      <xdr:rowOff>190500</xdr:rowOff>
    </xdr:to>
    <xdr:sp macro="" textlink="">
      <xdr:nvSpPr>
        <xdr:cNvPr id="96" name="130 Retraso">
          <a:extLst>
            <a:ext uri="{FF2B5EF4-FFF2-40B4-BE49-F238E27FC236}">
              <a16:creationId xmlns:a16="http://schemas.microsoft.com/office/drawing/2014/main" id="{ADF2AEBB-A835-4555-BF98-9A486AD02110}"/>
            </a:ext>
          </a:extLst>
        </xdr:cNvPr>
        <xdr:cNvSpPr/>
      </xdr:nvSpPr>
      <xdr:spPr>
        <a:xfrm>
          <a:off x="4851399" y="168814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46</xdr:row>
      <xdr:rowOff>38100</xdr:rowOff>
    </xdr:from>
    <xdr:to>
      <xdr:col>7</xdr:col>
      <xdr:colOff>295275</xdr:colOff>
      <xdr:row>46</xdr:row>
      <xdr:rowOff>209550</xdr:rowOff>
    </xdr:to>
    <xdr:sp macro="" textlink="">
      <xdr:nvSpPr>
        <xdr:cNvPr id="97" name="131 Combinar">
          <a:extLst>
            <a:ext uri="{FF2B5EF4-FFF2-40B4-BE49-F238E27FC236}">
              <a16:creationId xmlns:a16="http://schemas.microsoft.com/office/drawing/2014/main" id="{8D07803F-90C3-427A-A06F-A76221284F6C}"/>
            </a:ext>
          </a:extLst>
        </xdr:cNvPr>
        <xdr:cNvSpPr/>
      </xdr:nvSpPr>
      <xdr:spPr>
        <a:xfrm>
          <a:off x="5200650" y="1687195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47</xdr:row>
      <xdr:rowOff>28575</xdr:rowOff>
    </xdr:from>
    <xdr:to>
      <xdr:col>3</xdr:col>
      <xdr:colOff>304800</xdr:colOff>
      <xdr:row>47</xdr:row>
      <xdr:rowOff>219075</xdr:rowOff>
    </xdr:to>
    <xdr:sp macro="" textlink="">
      <xdr:nvSpPr>
        <xdr:cNvPr id="98" name="132 Elipse">
          <a:extLst>
            <a:ext uri="{FF2B5EF4-FFF2-40B4-BE49-F238E27FC236}">
              <a16:creationId xmlns:a16="http://schemas.microsoft.com/office/drawing/2014/main" id="{8FADB580-4CE9-4CF9-8D45-30ABFA5F0988}"/>
            </a:ext>
          </a:extLst>
        </xdr:cNvPr>
        <xdr:cNvSpPr/>
      </xdr:nvSpPr>
      <xdr:spPr>
        <a:xfrm>
          <a:off x="3908425" y="172116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47</xdr:row>
      <xdr:rowOff>76200</xdr:rowOff>
    </xdr:from>
    <xdr:to>
      <xdr:col>4</xdr:col>
      <xdr:colOff>352425</xdr:colOff>
      <xdr:row>47</xdr:row>
      <xdr:rowOff>219075</xdr:rowOff>
    </xdr:to>
    <xdr:sp macro="" textlink="">
      <xdr:nvSpPr>
        <xdr:cNvPr id="99" name="133 Flecha derecha">
          <a:extLst>
            <a:ext uri="{FF2B5EF4-FFF2-40B4-BE49-F238E27FC236}">
              <a16:creationId xmlns:a16="http://schemas.microsoft.com/office/drawing/2014/main" id="{6291B6D4-7827-4C06-9079-F70D8B0C6DFF}"/>
            </a:ext>
          </a:extLst>
        </xdr:cNvPr>
        <xdr:cNvSpPr/>
      </xdr:nvSpPr>
      <xdr:spPr>
        <a:xfrm>
          <a:off x="4181475" y="1725930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47</xdr:row>
      <xdr:rowOff>47625</xdr:rowOff>
    </xdr:from>
    <xdr:to>
      <xdr:col>5</xdr:col>
      <xdr:colOff>304800</xdr:colOff>
      <xdr:row>47</xdr:row>
      <xdr:rowOff>200025</xdr:rowOff>
    </xdr:to>
    <xdr:sp macro="" textlink="">
      <xdr:nvSpPr>
        <xdr:cNvPr id="100" name="134 Rectángulo">
          <a:extLst>
            <a:ext uri="{FF2B5EF4-FFF2-40B4-BE49-F238E27FC236}">
              <a16:creationId xmlns:a16="http://schemas.microsoft.com/office/drawing/2014/main" id="{45A1792A-4E3F-47EB-AE5E-98EC1FA4BF7A}"/>
            </a:ext>
          </a:extLst>
        </xdr:cNvPr>
        <xdr:cNvSpPr/>
      </xdr:nvSpPr>
      <xdr:spPr>
        <a:xfrm>
          <a:off x="4549775" y="172307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47</xdr:row>
      <xdr:rowOff>47625</xdr:rowOff>
    </xdr:from>
    <xdr:to>
      <xdr:col>6</xdr:col>
      <xdr:colOff>314324</xdr:colOff>
      <xdr:row>47</xdr:row>
      <xdr:rowOff>190500</xdr:rowOff>
    </xdr:to>
    <xdr:sp macro="" textlink="">
      <xdr:nvSpPr>
        <xdr:cNvPr id="101" name="135 Retraso">
          <a:extLst>
            <a:ext uri="{FF2B5EF4-FFF2-40B4-BE49-F238E27FC236}">
              <a16:creationId xmlns:a16="http://schemas.microsoft.com/office/drawing/2014/main" id="{5298EB42-459C-4912-81E6-3B9631F0A588}"/>
            </a:ext>
          </a:extLst>
        </xdr:cNvPr>
        <xdr:cNvSpPr/>
      </xdr:nvSpPr>
      <xdr:spPr>
        <a:xfrm>
          <a:off x="4851399" y="172307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47</xdr:row>
      <xdr:rowOff>38100</xdr:rowOff>
    </xdr:from>
    <xdr:to>
      <xdr:col>7</xdr:col>
      <xdr:colOff>295275</xdr:colOff>
      <xdr:row>47</xdr:row>
      <xdr:rowOff>209550</xdr:rowOff>
    </xdr:to>
    <xdr:sp macro="" textlink="">
      <xdr:nvSpPr>
        <xdr:cNvPr id="102" name="136 Combinar">
          <a:extLst>
            <a:ext uri="{FF2B5EF4-FFF2-40B4-BE49-F238E27FC236}">
              <a16:creationId xmlns:a16="http://schemas.microsoft.com/office/drawing/2014/main" id="{020D4D52-058B-4EE2-B075-8A715079E2F9}"/>
            </a:ext>
          </a:extLst>
        </xdr:cNvPr>
        <xdr:cNvSpPr/>
      </xdr:nvSpPr>
      <xdr:spPr>
        <a:xfrm>
          <a:off x="5200650" y="172212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48</xdr:row>
      <xdr:rowOff>28575</xdr:rowOff>
    </xdr:from>
    <xdr:to>
      <xdr:col>3</xdr:col>
      <xdr:colOff>304800</xdr:colOff>
      <xdr:row>48</xdr:row>
      <xdr:rowOff>219075</xdr:rowOff>
    </xdr:to>
    <xdr:sp macro="" textlink="">
      <xdr:nvSpPr>
        <xdr:cNvPr id="103" name="152 Elipse">
          <a:extLst>
            <a:ext uri="{FF2B5EF4-FFF2-40B4-BE49-F238E27FC236}">
              <a16:creationId xmlns:a16="http://schemas.microsoft.com/office/drawing/2014/main" id="{AFB2E74C-9852-4253-816E-8C987AC3B22D}"/>
            </a:ext>
          </a:extLst>
        </xdr:cNvPr>
        <xdr:cNvSpPr/>
      </xdr:nvSpPr>
      <xdr:spPr>
        <a:xfrm>
          <a:off x="3908425" y="175609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48</xdr:row>
      <xdr:rowOff>76200</xdr:rowOff>
    </xdr:from>
    <xdr:to>
      <xdr:col>4</xdr:col>
      <xdr:colOff>352425</xdr:colOff>
      <xdr:row>48</xdr:row>
      <xdr:rowOff>219075</xdr:rowOff>
    </xdr:to>
    <xdr:sp macro="" textlink="">
      <xdr:nvSpPr>
        <xdr:cNvPr id="104" name="153 Flecha derecha">
          <a:extLst>
            <a:ext uri="{FF2B5EF4-FFF2-40B4-BE49-F238E27FC236}">
              <a16:creationId xmlns:a16="http://schemas.microsoft.com/office/drawing/2014/main" id="{9DC99AF5-E1E7-4599-8672-79C0E9105520}"/>
            </a:ext>
          </a:extLst>
        </xdr:cNvPr>
        <xdr:cNvSpPr/>
      </xdr:nvSpPr>
      <xdr:spPr>
        <a:xfrm>
          <a:off x="4181475" y="17608550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48</xdr:row>
      <xdr:rowOff>47625</xdr:rowOff>
    </xdr:from>
    <xdr:to>
      <xdr:col>5</xdr:col>
      <xdr:colOff>304800</xdr:colOff>
      <xdr:row>48</xdr:row>
      <xdr:rowOff>200025</xdr:rowOff>
    </xdr:to>
    <xdr:sp macro="" textlink="">
      <xdr:nvSpPr>
        <xdr:cNvPr id="105" name="154 Rectángulo">
          <a:extLst>
            <a:ext uri="{FF2B5EF4-FFF2-40B4-BE49-F238E27FC236}">
              <a16:creationId xmlns:a16="http://schemas.microsoft.com/office/drawing/2014/main" id="{86AB97FB-719A-459C-9AC3-1CF7C627ECF7}"/>
            </a:ext>
          </a:extLst>
        </xdr:cNvPr>
        <xdr:cNvSpPr/>
      </xdr:nvSpPr>
      <xdr:spPr>
        <a:xfrm>
          <a:off x="4549775" y="1757997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48</xdr:row>
      <xdr:rowOff>47625</xdr:rowOff>
    </xdr:from>
    <xdr:to>
      <xdr:col>6</xdr:col>
      <xdr:colOff>314324</xdr:colOff>
      <xdr:row>48</xdr:row>
      <xdr:rowOff>190500</xdr:rowOff>
    </xdr:to>
    <xdr:sp macro="" textlink="">
      <xdr:nvSpPr>
        <xdr:cNvPr id="106" name="155 Retraso">
          <a:extLst>
            <a:ext uri="{FF2B5EF4-FFF2-40B4-BE49-F238E27FC236}">
              <a16:creationId xmlns:a16="http://schemas.microsoft.com/office/drawing/2014/main" id="{E1C7D7C3-4DF3-4F0D-AD86-557F30815DF1}"/>
            </a:ext>
          </a:extLst>
        </xdr:cNvPr>
        <xdr:cNvSpPr/>
      </xdr:nvSpPr>
      <xdr:spPr>
        <a:xfrm>
          <a:off x="4851399" y="1757997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48</xdr:row>
      <xdr:rowOff>49306</xdr:rowOff>
    </xdr:from>
    <xdr:to>
      <xdr:col>7</xdr:col>
      <xdr:colOff>295275</xdr:colOff>
      <xdr:row>48</xdr:row>
      <xdr:rowOff>220756</xdr:rowOff>
    </xdr:to>
    <xdr:sp macro="" textlink="">
      <xdr:nvSpPr>
        <xdr:cNvPr id="107" name="156 Combinar">
          <a:extLst>
            <a:ext uri="{FF2B5EF4-FFF2-40B4-BE49-F238E27FC236}">
              <a16:creationId xmlns:a16="http://schemas.microsoft.com/office/drawing/2014/main" id="{2C762554-B425-406F-9DBE-151767A64BAD}"/>
            </a:ext>
          </a:extLst>
        </xdr:cNvPr>
        <xdr:cNvSpPr/>
      </xdr:nvSpPr>
      <xdr:spPr>
        <a:xfrm>
          <a:off x="5200650" y="17581656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278297</xdr:colOff>
      <xdr:row>44</xdr:row>
      <xdr:rowOff>297516</xdr:rowOff>
    </xdr:from>
    <xdr:to>
      <xdr:col>4</xdr:col>
      <xdr:colOff>231683</xdr:colOff>
      <xdr:row>45</xdr:row>
      <xdr:rowOff>56473</xdr:rowOff>
    </xdr:to>
    <xdr:cxnSp macro="">
      <xdr:nvCxnSpPr>
        <xdr:cNvPr id="108" name="267 Conector recto">
          <a:extLst>
            <a:ext uri="{FF2B5EF4-FFF2-40B4-BE49-F238E27FC236}">
              <a16:creationId xmlns:a16="http://schemas.microsoft.com/office/drawing/2014/main" id="{5EE87C61-F707-4D27-9CE9-BBE68CB58018}"/>
            </a:ext>
          </a:extLst>
        </xdr:cNvPr>
        <xdr:cNvCxnSpPr>
          <a:stCxn id="73" idx="2"/>
          <a:endCxn id="85" idx="7"/>
        </xdr:cNvCxnSpPr>
      </xdr:nvCxnSpPr>
      <xdr:spPr>
        <a:xfrm flipH="1">
          <a:off x="4062897" y="16324916"/>
          <a:ext cx="283586" cy="21615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45</xdr:row>
      <xdr:rowOff>191177</xdr:rowOff>
    </xdr:from>
    <xdr:to>
      <xdr:col>4</xdr:col>
      <xdr:colOff>242888</xdr:colOff>
      <xdr:row>46</xdr:row>
      <xdr:rowOff>76200</xdr:rowOff>
    </xdr:to>
    <xdr:cxnSp macro="">
      <xdr:nvCxnSpPr>
        <xdr:cNvPr id="109" name="269 Conector recto">
          <a:extLst>
            <a:ext uri="{FF2B5EF4-FFF2-40B4-BE49-F238E27FC236}">
              <a16:creationId xmlns:a16="http://schemas.microsoft.com/office/drawing/2014/main" id="{3619B396-6F7E-45D7-A14D-8C96961D2E31}"/>
            </a:ext>
          </a:extLst>
        </xdr:cNvPr>
        <xdr:cNvCxnSpPr>
          <a:stCxn id="85" idx="5"/>
          <a:endCxn id="94" idx="0"/>
        </xdr:cNvCxnSpPr>
      </xdr:nvCxnSpPr>
      <xdr:spPr>
        <a:xfrm>
          <a:off x="4062897" y="16675777"/>
          <a:ext cx="294791" cy="2342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278297</xdr:colOff>
      <xdr:row>46</xdr:row>
      <xdr:rowOff>219075</xdr:rowOff>
    </xdr:from>
    <xdr:to>
      <xdr:col>4</xdr:col>
      <xdr:colOff>242888</xdr:colOff>
      <xdr:row>47</xdr:row>
      <xdr:rowOff>56473</xdr:rowOff>
    </xdr:to>
    <xdr:cxnSp macro="">
      <xdr:nvCxnSpPr>
        <xdr:cNvPr id="110" name="271 Conector recto">
          <a:extLst>
            <a:ext uri="{FF2B5EF4-FFF2-40B4-BE49-F238E27FC236}">
              <a16:creationId xmlns:a16="http://schemas.microsoft.com/office/drawing/2014/main" id="{71894C4B-7670-46B0-A483-B53543058FE9}"/>
            </a:ext>
          </a:extLst>
        </xdr:cNvPr>
        <xdr:cNvCxnSpPr>
          <a:stCxn id="94" idx="2"/>
          <a:endCxn id="98" idx="7"/>
        </xdr:cNvCxnSpPr>
      </xdr:nvCxnSpPr>
      <xdr:spPr>
        <a:xfrm flipH="1">
          <a:off x="4062897" y="17052925"/>
          <a:ext cx="294791" cy="18664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47</xdr:row>
      <xdr:rowOff>219075</xdr:rowOff>
    </xdr:from>
    <xdr:to>
      <xdr:col>7</xdr:col>
      <xdr:colOff>195263</xdr:colOff>
      <xdr:row>48</xdr:row>
      <xdr:rowOff>49306</xdr:rowOff>
    </xdr:to>
    <xdr:cxnSp macro="">
      <xdr:nvCxnSpPr>
        <xdr:cNvPr id="111" name="273 Conector recto">
          <a:extLst>
            <a:ext uri="{FF2B5EF4-FFF2-40B4-BE49-F238E27FC236}">
              <a16:creationId xmlns:a16="http://schemas.microsoft.com/office/drawing/2014/main" id="{BD5CB319-6C58-4CDF-BAAC-0D781548BBE1}"/>
            </a:ext>
          </a:extLst>
        </xdr:cNvPr>
        <xdr:cNvCxnSpPr>
          <a:stCxn id="98" idx="4"/>
          <a:endCxn id="107" idx="0"/>
        </xdr:cNvCxnSpPr>
      </xdr:nvCxnSpPr>
      <xdr:spPr>
        <a:xfrm>
          <a:off x="3998913" y="17402175"/>
          <a:ext cx="1301750" cy="17948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108138</xdr:colOff>
      <xdr:row>26</xdr:row>
      <xdr:rowOff>125506</xdr:rowOff>
    </xdr:from>
    <xdr:to>
      <xdr:col>3</xdr:col>
      <xdr:colOff>289113</xdr:colOff>
      <xdr:row>26</xdr:row>
      <xdr:rowOff>316006</xdr:rowOff>
    </xdr:to>
    <xdr:sp macro="" textlink="">
      <xdr:nvSpPr>
        <xdr:cNvPr id="112" name="157 Elipse">
          <a:extLst>
            <a:ext uri="{FF2B5EF4-FFF2-40B4-BE49-F238E27FC236}">
              <a16:creationId xmlns:a16="http://schemas.microsoft.com/office/drawing/2014/main" id="{6D7919BD-D615-4E59-BADD-3D92A449FC39}"/>
            </a:ext>
          </a:extLst>
        </xdr:cNvPr>
        <xdr:cNvSpPr/>
      </xdr:nvSpPr>
      <xdr:spPr>
        <a:xfrm>
          <a:off x="3892738" y="893930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50988</xdr:colOff>
      <xdr:row>26</xdr:row>
      <xdr:rowOff>173131</xdr:rowOff>
    </xdr:from>
    <xdr:to>
      <xdr:col>4</xdr:col>
      <xdr:colOff>298638</xdr:colOff>
      <xdr:row>26</xdr:row>
      <xdr:rowOff>316006</xdr:rowOff>
    </xdr:to>
    <xdr:sp macro="" textlink="">
      <xdr:nvSpPr>
        <xdr:cNvPr id="113" name="158 Flecha derecha">
          <a:extLst>
            <a:ext uri="{FF2B5EF4-FFF2-40B4-BE49-F238E27FC236}">
              <a16:creationId xmlns:a16="http://schemas.microsoft.com/office/drawing/2014/main" id="{883544AF-0717-40FD-AF4A-0D6D3FC8347A}"/>
            </a:ext>
          </a:extLst>
        </xdr:cNvPr>
        <xdr:cNvSpPr/>
      </xdr:nvSpPr>
      <xdr:spPr>
        <a:xfrm>
          <a:off x="4165788" y="8986931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89088</xdr:colOff>
      <xdr:row>26</xdr:row>
      <xdr:rowOff>144556</xdr:rowOff>
    </xdr:from>
    <xdr:to>
      <xdr:col>5</xdr:col>
      <xdr:colOff>289113</xdr:colOff>
      <xdr:row>26</xdr:row>
      <xdr:rowOff>296956</xdr:rowOff>
    </xdr:to>
    <xdr:sp macro="" textlink="">
      <xdr:nvSpPr>
        <xdr:cNvPr id="114" name="159 Rectángulo">
          <a:extLst>
            <a:ext uri="{FF2B5EF4-FFF2-40B4-BE49-F238E27FC236}">
              <a16:creationId xmlns:a16="http://schemas.microsoft.com/office/drawing/2014/main" id="{978D535C-B0CD-4B28-979E-F52C7A88D316}"/>
            </a:ext>
          </a:extLst>
        </xdr:cNvPr>
        <xdr:cNvSpPr/>
      </xdr:nvSpPr>
      <xdr:spPr>
        <a:xfrm>
          <a:off x="4534088" y="895835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60512</xdr:colOff>
      <xdr:row>26</xdr:row>
      <xdr:rowOff>144556</xdr:rowOff>
    </xdr:from>
    <xdr:to>
      <xdr:col>6</xdr:col>
      <xdr:colOff>298637</xdr:colOff>
      <xdr:row>26</xdr:row>
      <xdr:rowOff>287431</xdr:rowOff>
    </xdr:to>
    <xdr:sp macro="" textlink="">
      <xdr:nvSpPr>
        <xdr:cNvPr id="115" name="160 Retraso">
          <a:extLst>
            <a:ext uri="{FF2B5EF4-FFF2-40B4-BE49-F238E27FC236}">
              <a16:creationId xmlns:a16="http://schemas.microsoft.com/office/drawing/2014/main" id="{65E8FA58-B150-4497-AB33-55E3BC0BF558}"/>
            </a:ext>
          </a:extLst>
        </xdr:cNvPr>
        <xdr:cNvSpPr/>
      </xdr:nvSpPr>
      <xdr:spPr>
        <a:xfrm>
          <a:off x="4835712" y="8958356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79563</xdr:colOff>
      <xdr:row>26</xdr:row>
      <xdr:rowOff>135031</xdr:rowOff>
    </xdr:from>
    <xdr:to>
      <xdr:col>7</xdr:col>
      <xdr:colOff>279588</xdr:colOff>
      <xdr:row>26</xdr:row>
      <xdr:rowOff>306481</xdr:rowOff>
    </xdr:to>
    <xdr:sp macro="" textlink="">
      <xdr:nvSpPr>
        <xdr:cNvPr id="116" name="161 Combinar">
          <a:extLst>
            <a:ext uri="{FF2B5EF4-FFF2-40B4-BE49-F238E27FC236}">
              <a16:creationId xmlns:a16="http://schemas.microsoft.com/office/drawing/2014/main" id="{D2C11F0F-5A57-473A-80DE-45241CF4EA35}"/>
            </a:ext>
          </a:extLst>
        </xdr:cNvPr>
        <xdr:cNvSpPr/>
      </xdr:nvSpPr>
      <xdr:spPr>
        <a:xfrm>
          <a:off x="5184963" y="894883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114861</xdr:colOff>
      <xdr:row>27</xdr:row>
      <xdr:rowOff>64994</xdr:rowOff>
    </xdr:from>
    <xdr:to>
      <xdr:col>3</xdr:col>
      <xdr:colOff>295836</xdr:colOff>
      <xdr:row>27</xdr:row>
      <xdr:rowOff>255494</xdr:rowOff>
    </xdr:to>
    <xdr:sp macro="" textlink="">
      <xdr:nvSpPr>
        <xdr:cNvPr id="117" name="162 Elipse">
          <a:extLst>
            <a:ext uri="{FF2B5EF4-FFF2-40B4-BE49-F238E27FC236}">
              <a16:creationId xmlns:a16="http://schemas.microsoft.com/office/drawing/2014/main" id="{E7E18405-A3D4-49B7-9B20-767A78EBA7A2}"/>
            </a:ext>
          </a:extLst>
        </xdr:cNvPr>
        <xdr:cNvSpPr/>
      </xdr:nvSpPr>
      <xdr:spPr>
        <a:xfrm>
          <a:off x="3899461" y="9355044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57711</xdr:colOff>
      <xdr:row>27</xdr:row>
      <xdr:rowOff>112619</xdr:rowOff>
    </xdr:from>
    <xdr:to>
      <xdr:col>4</xdr:col>
      <xdr:colOff>305361</xdr:colOff>
      <xdr:row>27</xdr:row>
      <xdr:rowOff>255494</xdr:rowOff>
    </xdr:to>
    <xdr:sp macro="" textlink="">
      <xdr:nvSpPr>
        <xdr:cNvPr id="118" name="163 Flecha derecha">
          <a:extLst>
            <a:ext uri="{FF2B5EF4-FFF2-40B4-BE49-F238E27FC236}">
              <a16:creationId xmlns:a16="http://schemas.microsoft.com/office/drawing/2014/main" id="{E8251A1E-4E79-4CA3-88A4-BEC519A1E7BE}"/>
            </a:ext>
          </a:extLst>
        </xdr:cNvPr>
        <xdr:cNvSpPr/>
      </xdr:nvSpPr>
      <xdr:spPr>
        <a:xfrm>
          <a:off x="4172511" y="9402669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95811</xdr:colOff>
      <xdr:row>27</xdr:row>
      <xdr:rowOff>84044</xdr:rowOff>
    </xdr:from>
    <xdr:to>
      <xdr:col>5</xdr:col>
      <xdr:colOff>295836</xdr:colOff>
      <xdr:row>27</xdr:row>
      <xdr:rowOff>236444</xdr:rowOff>
    </xdr:to>
    <xdr:sp macro="" textlink="">
      <xdr:nvSpPr>
        <xdr:cNvPr id="119" name="164 Rectángulo">
          <a:extLst>
            <a:ext uri="{FF2B5EF4-FFF2-40B4-BE49-F238E27FC236}">
              <a16:creationId xmlns:a16="http://schemas.microsoft.com/office/drawing/2014/main" id="{EF0AEFFC-5F6B-4337-A810-F12B833BBAA9}"/>
            </a:ext>
          </a:extLst>
        </xdr:cNvPr>
        <xdr:cNvSpPr/>
      </xdr:nvSpPr>
      <xdr:spPr>
        <a:xfrm>
          <a:off x="4540811" y="9374094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67235</xdr:colOff>
      <xdr:row>27</xdr:row>
      <xdr:rowOff>84044</xdr:rowOff>
    </xdr:from>
    <xdr:to>
      <xdr:col>6</xdr:col>
      <xdr:colOff>305360</xdr:colOff>
      <xdr:row>27</xdr:row>
      <xdr:rowOff>226919</xdr:rowOff>
    </xdr:to>
    <xdr:sp macro="" textlink="">
      <xdr:nvSpPr>
        <xdr:cNvPr id="120" name="165 Retraso">
          <a:extLst>
            <a:ext uri="{FF2B5EF4-FFF2-40B4-BE49-F238E27FC236}">
              <a16:creationId xmlns:a16="http://schemas.microsoft.com/office/drawing/2014/main" id="{C6B3F948-42E6-405A-A853-59579D3D7838}"/>
            </a:ext>
          </a:extLst>
        </xdr:cNvPr>
        <xdr:cNvSpPr/>
      </xdr:nvSpPr>
      <xdr:spPr>
        <a:xfrm>
          <a:off x="4842435" y="9374094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86286</xdr:colOff>
      <xdr:row>27</xdr:row>
      <xdr:rowOff>74519</xdr:rowOff>
    </xdr:from>
    <xdr:to>
      <xdr:col>7</xdr:col>
      <xdr:colOff>286311</xdr:colOff>
      <xdr:row>27</xdr:row>
      <xdr:rowOff>245969</xdr:rowOff>
    </xdr:to>
    <xdr:sp macro="" textlink="">
      <xdr:nvSpPr>
        <xdr:cNvPr id="121" name="166 Combinar">
          <a:extLst>
            <a:ext uri="{FF2B5EF4-FFF2-40B4-BE49-F238E27FC236}">
              <a16:creationId xmlns:a16="http://schemas.microsoft.com/office/drawing/2014/main" id="{A62C7417-879B-4AA4-BBA8-54122FDFAE15}"/>
            </a:ext>
          </a:extLst>
        </xdr:cNvPr>
        <xdr:cNvSpPr/>
      </xdr:nvSpPr>
      <xdr:spPr>
        <a:xfrm>
          <a:off x="5191686" y="9364569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185738</xdr:colOff>
      <xdr:row>21</xdr:row>
      <xdr:rowOff>209550</xdr:rowOff>
    </xdr:from>
    <xdr:to>
      <xdr:col>7</xdr:col>
      <xdr:colOff>195263</xdr:colOff>
      <xdr:row>22</xdr:row>
      <xdr:rowOff>47625</xdr:rowOff>
    </xdr:to>
    <xdr:cxnSp macro="">
      <xdr:nvCxnSpPr>
        <xdr:cNvPr id="122" name="21 Conector recto">
          <a:extLst>
            <a:ext uri="{FF2B5EF4-FFF2-40B4-BE49-F238E27FC236}">
              <a16:creationId xmlns:a16="http://schemas.microsoft.com/office/drawing/2014/main" id="{FFC7CFD5-D213-4D63-BFAE-30D1DD411793}"/>
            </a:ext>
          </a:extLst>
        </xdr:cNvPr>
        <xdr:cNvCxnSpPr>
          <a:stCxn id="56" idx="2"/>
          <a:endCxn id="151" idx="0"/>
        </xdr:cNvCxnSpPr>
      </xdr:nvCxnSpPr>
      <xdr:spPr>
        <a:xfrm flipH="1">
          <a:off x="3970338" y="6908800"/>
          <a:ext cx="1330325" cy="3206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269333</xdr:colOff>
      <xdr:row>26</xdr:row>
      <xdr:rowOff>316006</xdr:rowOff>
    </xdr:from>
    <xdr:to>
      <xdr:col>4</xdr:col>
      <xdr:colOff>227201</xdr:colOff>
      <xdr:row>27</xdr:row>
      <xdr:rowOff>92892</xdr:rowOff>
    </xdr:to>
    <xdr:cxnSp macro="">
      <xdr:nvCxnSpPr>
        <xdr:cNvPr id="123" name="80 Conector recto">
          <a:extLst>
            <a:ext uri="{FF2B5EF4-FFF2-40B4-BE49-F238E27FC236}">
              <a16:creationId xmlns:a16="http://schemas.microsoft.com/office/drawing/2014/main" id="{1274D1E1-2FC9-4608-947F-0D21A813D56E}"/>
            </a:ext>
          </a:extLst>
        </xdr:cNvPr>
        <xdr:cNvCxnSpPr>
          <a:stCxn id="113" idx="2"/>
          <a:endCxn id="117" idx="7"/>
        </xdr:cNvCxnSpPr>
      </xdr:nvCxnSpPr>
      <xdr:spPr>
        <a:xfrm flipH="1">
          <a:off x="4053933" y="9129806"/>
          <a:ext cx="288068" cy="25313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205349</xdr:colOff>
      <xdr:row>27</xdr:row>
      <xdr:rowOff>255494</xdr:rowOff>
    </xdr:from>
    <xdr:to>
      <xdr:col>4</xdr:col>
      <xdr:colOff>242888</xdr:colOff>
      <xdr:row>28</xdr:row>
      <xdr:rowOff>76200</xdr:rowOff>
    </xdr:to>
    <xdr:cxnSp macro="">
      <xdr:nvCxnSpPr>
        <xdr:cNvPr id="124" name="82 Conector recto">
          <a:extLst>
            <a:ext uri="{FF2B5EF4-FFF2-40B4-BE49-F238E27FC236}">
              <a16:creationId xmlns:a16="http://schemas.microsoft.com/office/drawing/2014/main" id="{70B63BD8-882C-4837-9070-39DF03BA37E7}"/>
            </a:ext>
          </a:extLst>
        </xdr:cNvPr>
        <xdr:cNvCxnSpPr>
          <a:stCxn id="117" idx="4"/>
          <a:endCxn id="27" idx="0"/>
        </xdr:cNvCxnSpPr>
      </xdr:nvCxnSpPr>
      <xdr:spPr>
        <a:xfrm>
          <a:off x="3989949" y="9545544"/>
          <a:ext cx="367739" cy="16995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108137</xdr:colOff>
      <xdr:row>31</xdr:row>
      <xdr:rowOff>35858</xdr:rowOff>
    </xdr:from>
    <xdr:to>
      <xdr:col>3</xdr:col>
      <xdr:colOff>289112</xdr:colOff>
      <xdr:row>31</xdr:row>
      <xdr:rowOff>226358</xdr:rowOff>
    </xdr:to>
    <xdr:sp macro="" textlink="">
      <xdr:nvSpPr>
        <xdr:cNvPr id="125" name="167 Elipse">
          <a:extLst>
            <a:ext uri="{FF2B5EF4-FFF2-40B4-BE49-F238E27FC236}">
              <a16:creationId xmlns:a16="http://schemas.microsoft.com/office/drawing/2014/main" id="{15661522-5983-470C-90DD-5AE766E3233B}"/>
            </a:ext>
          </a:extLst>
        </xdr:cNvPr>
        <xdr:cNvSpPr/>
      </xdr:nvSpPr>
      <xdr:spPr>
        <a:xfrm>
          <a:off x="3892737" y="10875308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50987</xdr:colOff>
      <xdr:row>31</xdr:row>
      <xdr:rowOff>83483</xdr:rowOff>
    </xdr:from>
    <xdr:to>
      <xdr:col>4</xdr:col>
      <xdr:colOff>298637</xdr:colOff>
      <xdr:row>31</xdr:row>
      <xdr:rowOff>226358</xdr:rowOff>
    </xdr:to>
    <xdr:sp macro="" textlink="">
      <xdr:nvSpPr>
        <xdr:cNvPr id="126" name="168 Flecha derecha">
          <a:extLst>
            <a:ext uri="{FF2B5EF4-FFF2-40B4-BE49-F238E27FC236}">
              <a16:creationId xmlns:a16="http://schemas.microsoft.com/office/drawing/2014/main" id="{F85A235B-AE6B-498A-A2A1-F8CF7E54BF95}"/>
            </a:ext>
          </a:extLst>
        </xdr:cNvPr>
        <xdr:cNvSpPr/>
      </xdr:nvSpPr>
      <xdr:spPr>
        <a:xfrm>
          <a:off x="4165787" y="10922933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89087</xdr:colOff>
      <xdr:row>31</xdr:row>
      <xdr:rowOff>54908</xdr:rowOff>
    </xdr:from>
    <xdr:to>
      <xdr:col>5</xdr:col>
      <xdr:colOff>289112</xdr:colOff>
      <xdr:row>31</xdr:row>
      <xdr:rowOff>207308</xdr:rowOff>
    </xdr:to>
    <xdr:sp macro="" textlink="">
      <xdr:nvSpPr>
        <xdr:cNvPr id="127" name="169 Rectángulo">
          <a:extLst>
            <a:ext uri="{FF2B5EF4-FFF2-40B4-BE49-F238E27FC236}">
              <a16:creationId xmlns:a16="http://schemas.microsoft.com/office/drawing/2014/main" id="{7890AB3A-7B34-4AAE-8278-29C483D2DFCF}"/>
            </a:ext>
          </a:extLst>
        </xdr:cNvPr>
        <xdr:cNvSpPr/>
      </xdr:nvSpPr>
      <xdr:spPr>
        <a:xfrm>
          <a:off x="4534087" y="10894358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60511</xdr:colOff>
      <xdr:row>31</xdr:row>
      <xdr:rowOff>54908</xdr:rowOff>
    </xdr:from>
    <xdr:to>
      <xdr:col>6</xdr:col>
      <xdr:colOff>298636</xdr:colOff>
      <xdr:row>31</xdr:row>
      <xdr:rowOff>197783</xdr:rowOff>
    </xdr:to>
    <xdr:sp macro="" textlink="">
      <xdr:nvSpPr>
        <xdr:cNvPr id="128" name="170 Retraso">
          <a:extLst>
            <a:ext uri="{FF2B5EF4-FFF2-40B4-BE49-F238E27FC236}">
              <a16:creationId xmlns:a16="http://schemas.microsoft.com/office/drawing/2014/main" id="{2782E5E6-C74A-4447-89CB-C916E3DBB834}"/>
            </a:ext>
          </a:extLst>
        </xdr:cNvPr>
        <xdr:cNvSpPr/>
      </xdr:nvSpPr>
      <xdr:spPr>
        <a:xfrm>
          <a:off x="4835711" y="10894358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79562</xdr:colOff>
      <xdr:row>31</xdr:row>
      <xdr:rowOff>45383</xdr:rowOff>
    </xdr:from>
    <xdr:to>
      <xdr:col>7</xdr:col>
      <xdr:colOff>279587</xdr:colOff>
      <xdr:row>31</xdr:row>
      <xdr:rowOff>216833</xdr:rowOff>
    </xdr:to>
    <xdr:sp macro="" textlink="">
      <xdr:nvSpPr>
        <xdr:cNvPr id="129" name="171 Combinar">
          <a:extLst>
            <a:ext uri="{FF2B5EF4-FFF2-40B4-BE49-F238E27FC236}">
              <a16:creationId xmlns:a16="http://schemas.microsoft.com/office/drawing/2014/main" id="{F758DE2E-A2EA-40E8-B690-B5525B195DDF}"/>
            </a:ext>
          </a:extLst>
        </xdr:cNvPr>
        <xdr:cNvSpPr/>
      </xdr:nvSpPr>
      <xdr:spPr>
        <a:xfrm>
          <a:off x="5184962" y="10884833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29</xdr:row>
      <xdr:rowOff>314325</xdr:rowOff>
    </xdr:from>
    <xdr:to>
      <xdr:col>3</xdr:col>
      <xdr:colOff>204788</xdr:colOff>
      <xdr:row>30</xdr:row>
      <xdr:rowOff>85725</xdr:rowOff>
    </xdr:to>
    <xdr:cxnSp macro="">
      <xdr:nvCxnSpPr>
        <xdr:cNvPr id="130" name="85 Conector recto">
          <a:extLst>
            <a:ext uri="{FF2B5EF4-FFF2-40B4-BE49-F238E27FC236}">
              <a16:creationId xmlns:a16="http://schemas.microsoft.com/office/drawing/2014/main" id="{5E998E02-D1ED-4E81-B828-C13E99A392E1}"/>
            </a:ext>
          </a:extLst>
        </xdr:cNvPr>
        <xdr:cNvCxnSpPr>
          <a:stCxn id="14" idx="4"/>
          <a:endCxn id="169" idx="0"/>
        </xdr:cNvCxnSpPr>
      </xdr:nvCxnSpPr>
      <xdr:spPr>
        <a:xfrm>
          <a:off x="3989388" y="10302875"/>
          <a:ext cx="0" cy="1968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206469</xdr:colOff>
      <xdr:row>32</xdr:row>
      <xdr:rowOff>261657</xdr:rowOff>
    </xdr:from>
    <xdr:to>
      <xdr:col>3</xdr:col>
      <xdr:colOff>214314</xdr:colOff>
      <xdr:row>33</xdr:row>
      <xdr:rowOff>61705</xdr:rowOff>
    </xdr:to>
    <xdr:cxnSp macro="">
      <xdr:nvCxnSpPr>
        <xdr:cNvPr id="131" name="87 Conector recto">
          <a:extLst>
            <a:ext uri="{FF2B5EF4-FFF2-40B4-BE49-F238E27FC236}">
              <a16:creationId xmlns:a16="http://schemas.microsoft.com/office/drawing/2014/main" id="{2DE38E68-3762-4077-BB68-094675D7FAB5}"/>
            </a:ext>
          </a:extLst>
        </xdr:cNvPr>
        <xdr:cNvCxnSpPr>
          <a:stCxn id="175" idx="4"/>
          <a:endCxn id="15" idx="0"/>
        </xdr:cNvCxnSpPr>
      </xdr:nvCxnSpPr>
      <xdr:spPr>
        <a:xfrm>
          <a:off x="3991069" y="11577357"/>
          <a:ext cx="7845" cy="14929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19</xdr:row>
      <xdr:rowOff>202826</xdr:rowOff>
    </xdr:from>
    <xdr:to>
      <xdr:col>3</xdr:col>
      <xdr:colOff>304800</xdr:colOff>
      <xdr:row>19</xdr:row>
      <xdr:rowOff>393326</xdr:rowOff>
    </xdr:to>
    <xdr:sp macro="" textlink="">
      <xdr:nvSpPr>
        <xdr:cNvPr id="132" name="147 Elipse">
          <a:extLst>
            <a:ext uri="{FF2B5EF4-FFF2-40B4-BE49-F238E27FC236}">
              <a16:creationId xmlns:a16="http://schemas.microsoft.com/office/drawing/2014/main" id="{E28FE613-A1F4-4BC6-8D1E-FE2B4FF00B49}"/>
            </a:ext>
          </a:extLst>
        </xdr:cNvPr>
        <xdr:cNvSpPr/>
      </xdr:nvSpPr>
      <xdr:spPr>
        <a:xfrm>
          <a:off x="3908425" y="5828926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19</xdr:row>
      <xdr:rowOff>250451</xdr:rowOff>
    </xdr:from>
    <xdr:to>
      <xdr:col>5</xdr:col>
      <xdr:colOff>0</xdr:colOff>
      <xdr:row>19</xdr:row>
      <xdr:rowOff>393326</xdr:rowOff>
    </xdr:to>
    <xdr:sp macro="" textlink="">
      <xdr:nvSpPr>
        <xdr:cNvPr id="133" name="148 Flecha derecha">
          <a:extLst>
            <a:ext uri="{FF2B5EF4-FFF2-40B4-BE49-F238E27FC236}">
              <a16:creationId xmlns:a16="http://schemas.microsoft.com/office/drawing/2014/main" id="{4898CEC8-D170-4574-9BA1-E05C89E66274}"/>
            </a:ext>
          </a:extLst>
        </xdr:cNvPr>
        <xdr:cNvSpPr/>
      </xdr:nvSpPr>
      <xdr:spPr>
        <a:xfrm>
          <a:off x="4181475" y="5876551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19</xdr:row>
      <xdr:rowOff>221876</xdr:rowOff>
    </xdr:from>
    <xdr:to>
      <xdr:col>5</xdr:col>
      <xdr:colOff>304800</xdr:colOff>
      <xdr:row>19</xdr:row>
      <xdr:rowOff>374276</xdr:rowOff>
    </xdr:to>
    <xdr:sp macro="" textlink="">
      <xdr:nvSpPr>
        <xdr:cNvPr id="134" name="149 Rectángulo">
          <a:extLst>
            <a:ext uri="{FF2B5EF4-FFF2-40B4-BE49-F238E27FC236}">
              <a16:creationId xmlns:a16="http://schemas.microsoft.com/office/drawing/2014/main" id="{64490217-14CD-42EE-8A46-CA3FAE8F5513}"/>
            </a:ext>
          </a:extLst>
        </xdr:cNvPr>
        <xdr:cNvSpPr/>
      </xdr:nvSpPr>
      <xdr:spPr>
        <a:xfrm>
          <a:off x="4549775" y="5847976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19</xdr:row>
      <xdr:rowOff>221876</xdr:rowOff>
    </xdr:from>
    <xdr:to>
      <xdr:col>7</xdr:col>
      <xdr:colOff>559</xdr:colOff>
      <xdr:row>19</xdr:row>
      <xdr:rowOff>364751</xdr:rowOff>
    </xdr:to>
    <xdr:sp macro="" textlink="">
      <xdr:nvSpPr>
        <xdr:cNvPr id="135" name="150 Retraso">
          <a:extLst>
            <a:ext uri="{FF2B5EF4-FFF2-40B4-BE49-F238E27FC236}">
              <a16:creationId xmlns:a16="http://schemas.microsoft.com/office/drawing/2014/main" id="{4A97F3A0-AB60-4BC7-8052-176DF886965D}"/>
            </a:ext>
          </a:extLst>
        </xdr:cNvPr>
        <xdr:cNvSpPr/>
      </xdr:nvSpPr>
      <xdr:spPr>
        <a:xfrm>
          <a:off x="4851399" y="5847976"/>
          <a:ext cx="25456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19</xdr:row>
      <xdr:rowOff>212351</xdr:rowOff>
    </xdr:from>
    <xdr:to>
      <xdr:col>7</xdr:col>
      <xdr:colOff>295275</xdr:colOff>
      <xdr:row>19</xdr:row>
      <xdr:rowOff>383801</xdr:rowOff>
    </xdr:to>
    <xdr:sp macro="" textlink="">
      <xdr:nvSpPr>
        <xdr:cNvPr id="136" name="151 Combinar">
          <a:extLst>
            <a:ext uri="{FF2B5EF4-FFF2-40B4-BE49-F238E27FC236}">
              <a16:creationId xmlns:a16="http://schemas.microsoft.com/office/drawing/2014/main" id="{7CF45951-BFE2-4947-932B-E831D161F8C3}"/>
            </a:ext>
          </a:extLst>
        </xdr:cNvPr>
        <xdr:cNvSpPr/>
      </xdr:nvSpPr>
      <xdr:spPr>
        <a:xfrm>
          <a:off x="5200650" y="5838451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242888</xdr:colOff>
      <xdr:row>19</xdr:row>
      <xdr:rowOff>383801</xdr:rowOff>
    </xdr:from>
    <xdr:to>
      <xdr:col>7</xdr:col>
      <xdr:colOff>195263</xdr:colOff>
      <xdr:row>20</xdr:row>
      <xdr:rowOff>76200</xdr:rowOff>
    </xdr:to>
    <xdr:cxnSp macro="">
      <xdr:nvCxnSpPr>
        <xdr:cNvPr id="137" name="172 Conector recto">
          <a:extLst>
            <a:ext uri="{FF2B5EF4-FFF2-40B4-BE49-F238E27FC236}">
              <a16:creationId xmlns:a16="http://schemas.microsoft.com/office/drawing/2014/main" id="{5C3A641F-6CBF-45C6-BEA4-BE75A909EC0F}"/>
            </a:ext>
          </a:extLst>
        </xdr:cNvPr>
        <xdr:cNvCxnSpPr>
          <a:stCxn id="136" idx="2"/>
          <a:endCxn id="25" idx="0"/>
        </xdr:cNvCxnSpPr>
      </xdr:nvCxnSpPr>
      <xdr:spPr>
        <a:xfrm flipH="1">
          <a:off x="4357688" y="6009901"/>
          <a:ext cx="942975" cy="2829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77693</xdr:colOff>
      <xdr:row>1</xdr:row>
      <xdr:rowOff>82364</xdr:rowOff>
    </xdr:from>
    <xdr:to>
      <xdr:col>2</xdr:col>
      <xdr:colOff>805515</xdr:colOff>
      <xdr:row>4</xdr:row>
      <xdr:rowOff>179295</xdr:rowOff>
    </xdr:to>
    <xdr:pic>
      <xdr:nvPicPr>
        <xdr:cNvPr id="138" name="173 Imagen" descr="C:\Users\usuario\Desktop\CORSEDA\logo corseda.png">
          <a:extLst>
            <a:ext uri="{FF2B5EF4-FFF2-40B4-BE49-F238E27FC236}">
              <a16:creationId xmlns:a16="http://schemas.microsoft.com/office/drawing/2014/main" id="{393B9A6D-0EC8-4A45-ACA3-0F638388B5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793" y="272864"/>
          <a:ext cx="727822" cy="7319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135031</xdr:colOff>
      <xdr:row>34</xdr:row>
      <xdr:rowOff>128940</xdr:rowOff>
    </xdr:from>
    <xdr:to>
      <xdr:col>4</xdr:col>
      <xdr:colOff>2241</xdr:colOff>
      <xdr:row>34</xdr:row>
      <xdr:rowOff>319440</xdr:rowOff>
    </xdr:to>
    <xdr:sp macro="" textlink="">
      <xdr:nvSpPr>
        <xdr:cNvPr id="139" name="179 Elipse">
          <a:extLst>
            <a:ext uri="{FF2B5EF4-FFF2-40B4-BE49-F238E27FC236}">
              <a16:creationId xmlns:a16="http://schemas.microsoft.com/office/drawing/2014/main" id="{1469495C-836B-4B1B-B737-8B880FD354F6}"/>
            </a:ext>
          </a:extLst>
        </xdr:cNvPr>
        <xdr:cNvSpPr/>
      </xdr:nvSpPr>
      <xdr:spPr>
        <a:xfrm>
          <a:off x="3919631" y="12143140"/>
          <a:ext cx="19741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96930</xdr:colOff>
      <xdr:row>34</xdr:row>
      <xdr:rowOff>172010</xdr:rowOff>
    </xdr:from>
    <xdr:to>
      <xdr:col>5</xdr:col>
      <xdr:colOff>30255</xdr:colOff>
      <xdr:row>34</xdr:row>
      <xdr:rowOff>314885</xdr:rowOff>
    </xdr:to>
    <xdr:sp macro="" textlink="">
      <xdr:nvSpPr>
        <xdr:cNvPr id="140" name="180 Flecha derecha">
          <a:extLst>
            <a:ext uri="{FF2B5EF4-FFF2-40B4-BE49-F238E27FC236}">
              <a16:creationId xmlns:a16="http://schemas.microsoft.com/office/drawing/2014/main" id="{E3FA8234-30B8-4CA0-B739-04B50A98F176}"/>
            </a:ext>
          </a:extLst>
        </xdr:cNvPr>
        <xdr:cNvSpPr/>
      </xdr:nvSpPr>
      <xdr:spPr>
        <a:xfrm>
          <a:off x="4211730" y="12186210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135030</xdr:colOff>
      <xdr:row>34</xdr:row>
      <xdr:rowOff>143435</xdr:rowOff>
    </xdr:from>
    <xdr:to>
      <xdr:col>6</xdr:col>
      <xdr:colOff>20730</xdr:colOff>
      <xdr:row>34</xdr:row>
      <xdr:rowOff>295835</xdr:rowOff>
    </xdr:to>
    <xdr:sp macro="" textlink="">
      <xdr:nvSpPr>
        <xdr:cNvPr id="141" name="181 Rectángulo">
          <a:extLst>
            <a:ext uri="{FF2B5EF4-FFF2-40B4-BE49-F238E27FC236}">
              <a16:creationId xmlns:a16="http://schemas.microsoft.com/office/drawing/2014/main" id="{882A3375-DEF6-45CE-9F01-9A90F1C0896E}"/>
            </a:ext>
          </a:extLst>
        </xdr:cNvPr>
        <xdr:cNvSpPr/>
      </xdr:nvSpPr>
      <xdr:spPr>
        <a:xfrm>
          <a:off x="4580030" y="12157635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106454</xdr:colOff>
      <xdr:row>34</xdr:row>
      <xdr:rowOff>143435</xdr:rowOff>
    </xdr:from>
    <xdr:to>
      <xdr:col>7</xdr:col>
      <xdr:colOff>30254</xdr:colOff>
      <xdr:row>34</xdr:row>
      <xdr:rowOff>286310</xdr:rowOff>
    </xdr:to>
    <xdr:sp macro="" textlink="">
      <xdr:nvSpPr>
        <xdr:cNvPr id="142" name="182 Retraso">
          <a:extLst>
            <a:ext uri="{FF2B5EF4-FFF2-40B4-BE49-F238E27FC236}">
              <a16:creationId xmlns:a16="http://schemas.microsoft.com/office/drawing/2014/main" id="{43A6B73E-A582-4E18-ADF8-79EBFA59D561}"/>
            </a:ext>
          </a:extLst>
        </xdr:cNvPr>
        <xdr:cNvSpPr/>
      </xdr:nvSpPr>
      <xdr:spPr>
        <a:xfrm>
          <a:off x="4881654" y="12157635"/>
          <a:ext cx="2540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125505</xdr:colOff>
      <xdr:row>34</xdr:row>
      <xdr:rowOff>133910</xdr:rowOff>
    </xdr:from>
    <xdr:to>
      <xdr:col>7</xdr:col>
      <xdr:colOff>325530</xdr:colOff>
      <xdr:row>34</xdr:row>
      <xdr:rowOff>305360</xdr:rowOff>
    </xdr:to>
    <xdr:sp macro="" textlink="">
      <xdr:nvSpPr>
        <xdr:cNvPr id="143" name="183 Combinar">
          <a:extLst>
            <a:ext uri="{FF2B5EF4-FFF2-40B4-BE49-F238E27FC236}">
              <a16:creationId xmlns:a16="http://schemas.microsoft.com/office/drawing/2014/main" id="{E5F8D78C-7EC3-421B-B026-ACFD118BB1F2}"/>
            </a:ext>
          </a:extLst>
        </xdr:cNvPr>
        <xdr:cNvSpPr/>
      </xdr:nvSpPr>
      <xdr:spPr>
        <a:xfrm>
          <a:off x="5230905" y="1214811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225519</xdr:colOff>
      <xdr:row>34</xdr:row>
      <xdr:rowOff>319440</xdr:rowOff>
    </xdr:from>
    <xdr:to>
      <xdr:col>4</xdr:col>
      <xdr:colOff>242328</xdr:colOff>
      <xdr:row>35</xdr:row>
      <xdr:rowOff>123825</xdr:rowOff>
    </xdr:to>
    <xdr:cxnSp macro="">
      <xdr:nvCxnSpPr>
        <xdr:cNvPr id="144" name="184 Conector recto">
          <a:extLst>
            <a:ext uri="{FF2B5EF4-FFF2-40B4-BE49-F238E27FC236}">
              <a16:creationId xmlns:a16="http://schemas.microsoft.com/office/drawing/2014/main" id="{BEEBE1D1-7864-4E17-BFD9-A1EC0B9BF218}"/>
            </a:ext>
          </a:extLst>
        </xdr:cNvPr>
        <xdr:cNvCxnSpPr>
          <a:stCxn id="139" idx="4"/>
          <a:endCxn id="30" idx="0"/>
        </xdr:cNvCxnSpPr>
      </xdr:nvCxnSpPr>
      <xdr:spPr>
        <a:xfrm>
          <a:off x="4010119" y="12333640"/>
          <a:ext cx="347009" cy="24888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122144</xdr:colOff>
      <xdr:row>38</xdr:row>
      <xdr:rowOff>156322</xdr:rowOff>
    </xdr:from>
    <xdr:to>
      <xdr:col>3</xdr:col>
      <xdr:colOff>302559</xdr:colOff>
      <xdr:row>38</xdr:row>
      <xdr:rowOff>346822</xdr:rowOff>
    </xdr:to>
    <xdr:sp macro="" textlink="">
      <xdr:nvSpPr>
        <xdr:cNvPr id="145" name="185 Elipse">
          <a:extLst>
            <a:ext uri="{FF2B5EF4-FFF2-40B4-BE49-F238E27FC236}">
              <a16:creationId xmlns:a16="http://schemas.microsoft.com/office/drawing/2014/main" id="{F213EC66-DE0C-44E7-8FEA-0DA637B82B7D}"/>
            </a:ext>
          </a:extLst>
        </xdr:cNvPr>
        <xdr:cNvSpPr/>
      </xdr:nvSpPr>
      <xdr:spPr>
        <a:xfrm>
          <a:off x="3906744" y="13662772"/>
          <a:ext cx="18041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64994</xdr:colOff>
      <xdr:row>38</xdr:row>
      <xdr:rowOff>203947</xdr:rowOff>
    </xdr:from>
    <xdr:to>
      <xdr:col>4</xdr:col>
      <xdr:colOff>312084</xdr:colOff>
      <xdr:row>38</xdr:row>
      <xdr:rowOff>346822</xdr:rowOff>
    </xdr:to>
    <xdr:sp macro="" textlink="">
      <xdr:nvSpPr>
        <xdr:cNvPr id="146" name="186 Flecha derecha">
          <a:extLst>
            <a:ext uri="{FF2B5EF4-FFF2-40B4-BE49-F238E27FC236}">
              <a16:creationId xmlns:a16="http://schemas.microsoft.com/office/drawing/2014/main" id="{F6E30051-04D0-4241-A0FF-6D56939FDCC6}"/>
            </a:ext>
          </a:extLst>
        </xdr:cNvPr>
        <xdr:cNvSpPr/>
      </xdr:nvSpPr>
      <xdr:spPr>
        <a:xfrm>
          <a:off x="4179794" y="13710397"/>
          <a:ext cx="24709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103094</xdr:colOff>
      <xdr:row>38</xdr:row>
      <xdr:rowOff>175372</xdr:rowOff>
    </xdr:from>
    <xdr:to>
      <xdr:col>5</xdr:col>
      <xdr:colOff>302558</xdr:colOff>
      <xdr:row>38</xdr:row>
      <xdr:rowOff>327772</xdr:rowOff>
    </xdr:to>
    <xdr:sp macro="" textlink="">
      <xdr:nvSpPr>
        <xdr:cNvPr id="147" name="187 Rectángulo">
          <a:extLst>
            <a:ext uri="{FF2B5EF4-FFF2-40B4-BE49-F238E27FC236}">
              <a16:creationId xmlns:a16="http://schemas.microsoft.com/office/drawing/2014/main" id="{49076CA0-4AF5-43EF-8E15-5CB39C495AB3}"/>
            </a:ext>
          </a:extLst>
        </xdr:cNvPr>
        <xdr:cNvSpPr/>
      </xdr:nvSpPr>
      <xdr:spPr>
        <a:xfrm>
          <a:off x="4548094" y="13681822"/>
          <a:ext cx="199464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74518</xdr:colOff>
      <xdr:row>38</xdr:row>
      <xdr:rowOff>175372</xdr:rowOff>
    </xdr:from>
    <xdr:to>
      <xdr:col>6</xdr:col>
      <xdr:colOff>312083</xdr:colOff>
      <xdr:row>38</xdr:row>
      <xdr:rowOff>318247</xdr:rowOff>
    </xdr:to>
    <xdr:sp macro="" textlink="">
      <xdr:nvSpPr>
        <xdr:cNvPr id="148" name="188 Retraso">
          <a:extLst>
            <a:ext uri="{FF2B5EF4-FFF2-40B4-BE49-F238E27FC236}">
              <a16:creationId xmlns:a16="http://schemas.microsoft.com/office/drawing/2014/main" id="{2449EB95-92F7-4EFC-BC1A-DFDF9B829FF7}"/>
            </a:ext>
          </a:extLst>
        </xdr:cNvPr>
        <xdr:cNvSpPr/>
      </xdr:nvSpPr>
      <xdr:spPr>
        <a:xfrm>
          <a:off x="4849718" y="13681822"/>
          <a:ext cx="23756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93569</xdr:colOff>
      <xdr:row>38</xdr:row>
      <xdr:rowOff>165847</xdr:rowOff>
    </xdr:from>
    <xdr:to>
      <xdr:col>7</xdr:col>
      <xdr:colOff>293594</xdr:colOff>
      <xdr:row>38</xdr:row>
      <xdr:rowOff>337297</xdr:rowOff>
    </xdr:to>
    <xdr:sp macro="" textlink="">
      <xdr:nvSpPr>
        <xdr:cNvPr id="149" name="189 Combinar">
          <a:extLst>
            <a:ext uri="{FF2B5EF4-FFF2-40B4-BE49-F238E27FC236}">
              <a16:creationId xmlns:a16="http://schemas.microsoft.com/office/drawing/2014/main" id="{1338CACB-3F8E-4B52-870E-A77B06D347EB}"/>
            </a:ext>
          </a:extLst>
        </xdr:cNvPr>
        <xdr:cNvSpPr/>
      </xdr:nvSpPr>
      <xdr:spPr>
        <a:xfrm>
          <a:off x="5198969" y="13672297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212352</xdr:colOff>
      <xdr:row>38</xdr:row>
      <xdr:rowOff>346822</xdr:rowOff>
    </xdr:from>
    <xdr:to>
      <xdr:col>7</xdr:col>
      <xdr:colOff>195263</xdr:colOff>
      <xdr:row>39</xdr:row>
      <xdr:rowOff>85725</xdr:rowOff>
    </xdr:to>
    <xdr:cxnSp macro="">
      <xdr:nvCxnSpPr>
        <xdr:cNvPr id="150" name="190 Conector recto">
          <a:extLst>
            <a:ext uri="{FF2B5EF4-FFF2-40B4-BE49-F238E27FC236}">
              <a16:creationId xmlns:a16="http://schemas.microsoft.com/office/drawing/2014/main" id="{E2BFB6D7-B58C-49CE-B27F-923BCE62F431}"/>
            </a:ext>
          </a:extLst>
        </xdr:cNvPr>
        <xdr:cNvCxnSpPr>
          <a:stCxn id="145" idx="4"/>
          <a:endCxn id="203" idx="0"/>
        </xdr:cNvCxnSpPr>
      </xdr:nvCxnSpPr>
      <xdr:spPr>
        <a:xfrm>
          <a:off x="3996952" y="13853272"/>
          <a:ext cx="1303711" cy="20245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22</xdr:row>
      <xdr:rowOff>47625</xdr:rowOff>
    </xdr:from>
    <xdr:to>
      <xdr:col>3</xdr:col>
      <xdr:colOff>276225</xdr:colOff>
      <xdr:row>22</xdr:row>
      <xdr:rowOff>238125</xdr:rowOff>
    </xdr:to>
    <xdr:sp macro="" textlink="">
      <xdr:nvSpPr>
        <xdr:cNvPr id="151" name="174 Elipse">
          <a:extLst>
            <a:ext uri="{FF2B5EF4-FFF2-40B4-BE49-F238E27FC236}">
              <a16:creationId xmlns:a16="http://schemas.microsoft.com/office/drawing/2014/main" id="{94715135-C715-41A2-9B1E-A498C47D4932}"/>
            </a:ext>
          </a:extLst>
        </xdr:cNvPr>
        <xdr:cNvSpPr/>
      </xdr:nvSpPr>
      <xdr:spPr>
        <a:xfrm>
          <a:off x="3879850" y="72294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38100</xdr:colOff>
      <xdr:row>22</xdr:row>
      <xdr:rowOff>95250</xdr:rowOff>
    </xdr:from>
    <xdr:to>
      <xdr:col>4</xdr:col>
      <xdr:colOff>285750</xdr:colOff>
      <xdr:row>22</xdr:row>
      <xdr:rowOff>238125</xdr:rowOff>
    </xdr:to>
    <xdr:sp macro="" textlink="">
      <xdr:nvSpPr>
        <xdr:cNvPr id="152" name="175 Flecha derecha">
          <a:extLst>
            <a:ext uri="{FF2B5EF4-FFF2-40B4-BE49-F238E27FC236}">
              <a16:creationId xmlns:a16="http://schemas.microsoft.com/office/drawing/2014/main" id="{5FC0A366-B3A2-432F-9C1F-E25FA3E6BB02}"/>
            </a:ext>
          </a:extLst>
        </xdr:cNvPr>
        <xdr:cNvSpPr/>
      </xdr:nvSpPr>
      <xdr:spPr>
        <a:xfrm>
          <a:off x="4152900" y="72771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76200</xdr:colOff>
      <xdr:row>22</xdr:row>
      <xdr:rowOff>66675</xdr:rowOff>
    </xdr:from>
    <xdr:to>
      <xdr:col>5</xdr:col>
      <xdr:colOff>276225</xdr:colOff>
      <xdr:row>22</xdr:row>
      <xdr:rowOff>219075</xdr:rowOff>
    </xdr:to>
    <xdr:sp macro="" textlink="">
      <xdr:nvSpPr>
        <xdr:cNvPr id="153" name="176 Rectángulo">
          <a:extLst>
            <a:ext uri="{FF2B5EF4-FFF2-40B4-BE49-F238E27FC236}">
              <a16:creationId xmlns:a16="http://schemas.microsoft.com/office/drawing/2014/main" id="{1262B1D4-3CF9-46B4-A881-BBBD215CAA26}"/>
            </a:ext>
          </a:extLst>
        </xdr:cNvPr>
        <xdr:cNvSpPr/>
      </xdr:nvSpPr>
      <xdr:spPr>
        <a:xfrm>
          <a:off x="4521200" y="72485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47624</xdr:colOff>
      <xdr:row>22</xdr:row>
      <xdr:rowOff>66675</xdr:rowOff>
    </xdr:from>
    <xdr:to>
      <xdr:col>6</xdr:col>
      <xdr:colOff>285749</xdr:colOff>
      <xdr:row>22</xdr:row>
      <xdr:rowOff>209550</xdr:rowOff>
    </xdr:to>
    <xdr:sp macro="" textlink="">
      <xdr:nvSpPr>
        <xdr:cNvPr id="154" name="177 Retraso">
          <a:extLst>
            <a:ext uri="{FF2B5EF4-FFF2-40B4-BE49-F238E27FC236}">
              <a16:creationId xmlns:a16="http://schemas.microsoft.com/office/drawing/2014/main" id="{FC581327-0FDA-4B5A-BE3F-70C25EC10BD1}"/>
            </a:ext>
          </a:extLst>
        </xdr:cNvPr>
        <xdr:cNvSpPr/>
      </xdr:nvSpPr>
      <xdr:spPr>
        <a:xfrm>
          <a:off x="4822824" y="72485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66675</xdr:colOff>
      <xdr:row>22</xdr:row>
      <xdr:rowOff>57150</xdr:rowOff>
    </xdr:from>
    <xdr:to>
      <xdr:col>7</xdr:col>
      <xdr:colOff>266700</xdr:colOff>
      <xdr:row>22</xdr:row>
      <xdr:rowOff>228600</xdr:rowOff>
    </xdr:to>
    <xdr:sp macro="" textlink="">
      <xdr:nvSpPr>
        <xdr:cNvPr id="155" name="178 Combinar">
          <a:extLst>
            <a:ext uri="{FF2B5EF4-FFF2-40B4-BE49-F238E27FC236}">
              <a16:creationId xmlns:a16="http://schemas.microsoft.com/office/drawing/2014/main" id="{D9248F9D-6641-4F15-AF8D-5DCC0F3ED9F4}"/>
            </a:ext>
          </a:extLst>
        </xdr:cNvPr>
        <xdr:cNvSpPr/>
      </xdr:nvSpPr>
      <xdr:spPr>
        <a:xfrm>
          <a:off x="5172075" y="72390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104775</xdr:colOff>
      <xdr:row>23</xdr:row>
      <xdr:rowOff>66675</xdr:rowOff>
    </xdr:from>
    <xdr:to>
      <xdr:col>3</xdr:col>
      <xdr:colOff>285750</xdr:colOff>
      <xdr:row>23</xdr:row>
      <xdr:rowOff>257175</xdr:rowOff>
    </xdr:to>
    <xdr:sp macro="" textlink="">
      <xdr:nvSpPr>
        <xdr:cNvPr id="156" name="191 Elipse">
          <a:extLst>
            <a:ext uri="{FF2B5EF4-FFF2-40B4-BE49-F238E27FC236}">
              <a16:creationId xmlns:a16="http://schemas.microsoft.com/office/drawing/2014/main" id="{6A8791D9-DDF1-40D2-9283-BAF0DA7395DE}"/>
            </a:ext>
          </a:extLst>
        </xdr:cNvPr>
        <xdr:cNvSpPr/>
      </xdr:nvSpPr>
      <xdr:spPr>
        <a:xfrm>
          <a:off x="3889375" y="757237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</xdr:colOff>
      <xdr:row>23</xdr:row>
      <xdr:rowOff>114300</xdr:rowOff>
    </xdr:from>
    <xdr:to>
      <xdr:col>4</xdr:col>
      <xdr:colOff>295275</xdr:colOff>
      <xdr:row>23</xdr:row>
      <xdr:rowOff>257175</xdr:rowOff>
    </xdr:to>
    <xdr:sp macro="" textlink="">
      <xdr:nvSpPr>
        <xdr:cNvPr id="157" name="192 Flecha derecha">
          <a:extLst>
            <a:ext uri="{FF2B5EF4-FFF2-40B4-BE49-F238E27FC236}">
              <a16:creationId xmlns:a16="http://schemas.microsoft.com/office/drawing/2014/main" id="{8C69BFB5-A902-4529-878B-22E1C4FDAAF6}"/>
            </a:ext>
          </a:extLst>
        </xdr:cNvPr>
        <xdr:cNvSpPr/>
      </xdr:nvSpPr>
      <xdr:spPr>
        <a:xfrm>
          <a:off x="4162425" y="7620000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85725</xdr:colOff>
      <xdr:row>23</xdr:row>
      <xdr:rowOff>85725</xdr:rowOff>
    </xdr:from>
    <xdr:to>
      <xdr:col>5</xdr:col>
      <xdr:colOff>285750</xdr:colOff>
      <xdr:row>23</xdr:row>
      <xdr:rowOff>238125</xdr:rowOff>
    </xdr:to>
    <xdr:sp macro="" textlink="">
      <xdr:nvSpPr>
        <xdr:cNvPr id="158" name="193 Rectángulo">
          <a:extLst>
            <a:ext uri="{FF2B5EF4-FFF2-40B4-BE49-F238E27FC236}">
              <a16:creationId xmlns:a16="http://schemas.microsoft.com/office/drawing/2014/main" id="{B1596B2D-0BA8-4752-8383-D08FA15A7CB1}"/>
            </a:ext>
          </a:extLst>
        </xdr:cNvPr>
        <xdr:cNvSpPr/>
      </xdr:nvSpPr>
      <xdr:spPr>
        <a:xfrm>
          <a:off x="4530725" y="7591425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57149</xdr:colOff>
      <xdr:row>23</xdr:row>
      <xdr:rowOff>85725</xdr:rowOff>
    </xdr:from>
    <xdr:to>
      <xdr:col>6</xdr:col>
      <xdr:colOff>295274</xdr:colOff>
      <xdr:row>23</xdr:row>
      <xdr:rowOff>228600</xdr:rowOff>
    </xdr:to>
    <xdr:sp macro="" textlink="">
      <xdr:nvSpPr>
        <xdr:cNvPr id="159" name="194 Retraso">
          <a:extLst>
            <a:ext uri="{FF2B5EF4-FFF2-40B4-BE49-F238E27FC236}">
              <a16:creationId xmlns:a16="http://schemas.microsoft.com/office/drawing/2014/main" id="{21788766-DF03-4049-A175-EE9E70AF3AA2}"/>
            </a:ext>
          </a:extLst>
        </xdr:cNvPr>
        <xdr:cNvSpPr/>
      </xdr:nvSpPr>
      <xdr:spPr>
        <a:xfrm>
          <a:off x="4832349" y="7591425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76200</xdr:colOff>
      <xdr:row>23</xdr:row>
      <xdr:rowOff>76200</xdr:rowOff>
    </xdr:from>
    <xdr:to>
      <xdr:col>7</xdr:col>
      <xdr:colOff>276225</xdr:colOff>
      <xdr:row>23</xdr:row>
      <xdr:rowOff>247650</xdr:rowOff>
    </xdr:to>
    <xdr:sp macro="" textlink="">
      <xdr:nvSpPr>
        <xdr:cNvPr id="160" name="195 Combinar">
          <a:extLst>
            <a:ext uri="{FF2B5EF4-FFF2-40B4-BE49-F238E27FC236}">
              <a16:creationId xmlns:a16="http://schemas.microsoft.com/office/drawing/2014/main" id="{664FE6AA-18CF-4F55-8F01-1DFC7B97F9C4}"/>
            </a:ext>
          </a:extLst>
        </xdr:cNvPr>
        <xdr:cNvSpPr/>
      </xdr:nvSpPr>
      <xdr:spPr>
        <a:xfrm>
          <a:off x="5181600" y="7581900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115981</xdr:colOff>
      <xdr:row>24</xdr:row>
      <xdr:rowOff>158003</xdr:rowOff>
    </xdr:from>
    <xdr:to>
      <xdr:col>3</xdr:col>
      <xdr:colOff>296956</xdr:colOff>
      <xdr:row>24</xdr:row>
      <xdr:rowOff>348503</xdr:rowOff>
    </xdr:to>
    <xdr:sp macro="" textlink="">
      <xdr:nvSpPr>
        <xdr:cNvPr id="161" name="196 Elipse">
          <a:extLst>
            <a:ext uri="{FF2B5EF4-FFF2-40B4-BE49-F238E27FC236}">
              <a16:creationId xmlns:a16="http://schemas.microsoft.com/office/drawing/2014/main" id="{2970BAF5-4352-4A7B-9F2E-CEED39EE867B}"/>
            </a:ext>
          </a:extLst>
        </xdr:cNvPr>
        <xdr:cNvSpPr/>
      </xdr:nvSpPr>
      <xdr:spPr>
        <a:xfrm>
          <a:off x="3900581" y="7974853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58831</xdr:colOff>
      <xdr:row>24</xdr:row>
      <xdr:rowOff>205628</xdr:rowOff>
    </xdr:from>
    <xdr:to>
      <xdr:col>4</xdr:col>
      <xdr:colOff>306481</xdr:colOff>
      <xdr:row>24</xdr:row>
      <xdr:rowOff>348503</xdr:rowOff>
    </xdr:to>
    <xdr:sp macro="" textlink="">
      <xdr:nvSpPr>
        <xdr:cNvPr id="162" name="197 Flecha derecha">
          <a:extLst>
            <a:ext uri="{FF2B5EF4-FFF2-40B4-BE49-F238E27FC236}">
              <a16:creationId xmlns:a16="http://schemas.microsoft.com/office/drawing/2014/main" id="{EE4E509D-1703-4233-9F7F-3375E0C955B0}"/>
            </a:ext>
          </a:extLst>
        </xdr:cNvPr>
        <xdr:cNvSpPr/>
      </xdr:nvSpPr>
      <xdr:spPr>
        <a:xfrm>
          <a:off x="4173631" y="8022478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96931</xdr:colOff>
      <xdr:row>24</xdr:row>
      <xdr:rowOff>177053</xdr:rowOff>
    </xdr:from>
    <xdr:to>
      <xdr:col>5</xdr:col>
      <xdr:colOff>296956</xdr:colOff>
      <xdr:row>24</xdr:row>
      <xdr:rowOff>329453</xdr:rowOff>
    </xdr:to>
    <xdr:sp macro="" textlink="">
      <xdr:nvSpPr>
        <xdr:cNvPr id="163" name="198 Rectángulo">
          <a:extLst>
            <a:ext uri="{FF2B5EF4-FFF2-40B4-BE49-F238E27FC236}">
              <a16:creationId xmlns:a16="http://schemas.microsoft.com/office/drawing/2014/main" id="{9A5B6004-3F55-47A8-96B7-D5913D847773}"/>
            </a:ext>
          </a:extLst>
        </xdr:cNvPr>
        <xdr:cNvSpPr/>
      </xdr:nvSpPr>
      <xdr:spPr>
        <a:xfrm>
          <a:off x="4541931" y="7993903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68355</xdr:colOff>
      <xdr:row>24</xdr:row>
      <xdr:rowOff>177053</xdr:rowOff>
    </xdr:from>
    <xdr:to>
      <xdr:col>6</xdr:col>
      <xdr:colOff>306480</xdr:colOff>
      <xdr:row>24</xdr:row>
      <xdr:rowOff>319928</xdr:rowOff>
    </xdr:to>
    <xdr:sp macro="" textlink="">
      <xdr:nvSpPr>
        <xdr:cNvPr id="164" name="199 Retraso">
          <a:extLst>
            <a:ext uri="{FF2B5EF4-FFF2-40B4-BE49-F238E27FC236}">
              <a16:creationId xmlns:a16="http://schemas.microsoft.com/office/drawing/2014/main" id="{6BA99D6B-E372-4B2E-B90D-09FAE342049B}"/>
            </a:ext>
          </a:extLst>
        </xdr:cNvPr>
        <xdr:cNvSpPr/>
      </xdr:nvSpPr>
      <xdr:spPr>
        <a:xfrm>
          <a:off x="4843555" y="7993903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87406</xdr:colOff>
      <xdr:row>24</xdr:row>
      <xdr:rowOff>167528</xdr:rowOff>
    </xdr:from>
    <xdr:to>
      <xdr:col>7</xdr:col>
      <xdr:colOff>287431</xdr:colOff>
      <xdr:row>24</xdr:row>
      <xdr:rowOff>338978</xdr:rowOff>
    </xdr:to>
    <xdr:sp macro="" textlink="">
      <xdr:nvSpPr>
        <xdr:cNvPr id="165" name="200 Combinar">
          <a:extLst>
            <a:ext uri="{FF2B5EF4-FFF2-40B4-BE49-F238E27FC236}">
              <a16:creationId xmlns:a16="http://schemas.microsoft.com/office/drawing/2014/main" id="{F838473B-0C26-475C-9D21-1B0182F33491}"/>
            </a:ext>
          </a:extLst>
        </xdr:cNvPr>
        <xdr:cNvSpPr/>
      </xdr:nvSpPr>
      <xdr:spPr>
        <a:xfrm>
          <a:off x="5192806" y="7984378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185738</xdr:colOff>
      <xdr:row>22</xdr:row>
      <xdr:rowOff>238125</xdr:rowOff>
    </xdr:from>
    <xdr:to>
      <xdr:col>3</xdr:col>
      <xdr:colOff>195263</xdr:colOff>
      <xdr:row>23</xdr:row>
      <xdr:rowOff>66675</xdr:rowOff>
    </xdr:to>
    <xdr:cxnSp macro="">
      <xdr:nvCxnSpPr>
        <xdr:cNvPr id="166" name="201 Conector recto">
          <a:extLst>
            <a:ext uri="{FF2B5EF4-FFF2-40B4-BE49-F238E27FC236}">
              <a16:creationId xmlns:a16="http://schemas.microsoft.com/office/drawing/2014/main" id="{84AB384E-346D-436E-A763-6B5857406406}"/>
            </a:ext>
          </a:extLst>
        </xdr:cNvPr>
        <xdr:cNvCxnSpPr>
          <a:stCxn id="156" idx="0"/>
          <a:endCxn id="151" idx="4"/>
        </xdr:cNvCxnSpPr>
      </xdr:nvCxnSpPr>
      <xdr:spPr>
        <a:xfrm flipH="1" flipV="1">
          <a:off x="3970338" y="7419975"/>
          <a:ext cx="9525" cy="1524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195263</xdr:colOff>
      <xdr:row>23</xdr:row>
      <xdr:rowOff>257175</xdr:rowOff>
    </xdr:from>
    <xdr:to>
      <xdr:col>4</xdr:col>
      <xdr:colOff>235044</xdr:colOff>
      <xdr:row>24</xdr:row>
      <xdr:rowOff>205628</xdr:rowOff>
    </xdr:to>
    <xdr:cxnSp macro="">
      <xdr:nvCxnSpPr>
        <xdr:cNvPr id="167" name="202 Conector recto">
          <a:extLst>
            <a:ext uri="{FF2B5EF4-FFF2-40B4-BE49-F238E27FC236}">
              <a16:creationId xmlns:a16="http://schemas.microsoft.com/office/drawing/2014/main" id="{37AED8D9-87C3-4144-967B-4614BD96B544}"/>
            </a:ext>
          </a:extLst>
        </xdr:cNvPr>
        <xdr:cNvCxnSpPr>
          <a:stCxn id="162" idx="0"/>
          <a:endCxn id="156" idx="4"/>
        </xdr:cNvCxnSpPr>
      </xdr:nvCxnSpPr>
      <xdr:spPr>
        <a:xfrm flipH="1" flipV="1">
          <a:off x="3979863" y="7762875"/>
          <a:ext cx="369981" cy="25960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217488</xdr:colOff>
      <xdr:row>24</xdr:row>
      <xdr:rowOff>348503</xdr:rowOff>
    </xdr:from>
    <xdr:to>
      <xdr:col>4</xdr:col>
      <xdr:colOff>235044</xdr:colOff>
      <xdr:row>25</xdr:row>
      <xdr:rowOff>63500</xdr:rowOff>
    </xdr:to>
    <xdr:cxnSp macro="">
      <xdr:nvCxnSpPr>
        <xdr:cNvPr id="168" name="203 Conector recto">
          <a:extLst>
            <a:ext uri="{FF2B5EF4-FFF2-40B4-BE49-F238E27FC236}">
              <a16:creationId xmlns:a16="http://schemas.microsoft.com/office/drawing/2014/main" id="{490970E6-39AA-4F92-83F2-0F06DF8333C4}"/>
            </a:ext>
          </a:extLst>
        </xdr:cNvPr>
        <xdr:cNvCxnSpPr>
          <a:stCxn id="205" idx="0"/>
          <a:endCxn id="162" idx="2"/>
        </xdr:cNvCxnSpPr>
      </xdr:nvCxnSpPr>
      <xdr:spPr>
        <a:xfrm flipV="1">
          <a:off x="4002088" y="8165353"/>
          <a:ext cx="347756" cy="29284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30</xdr:row>
      <xdr:rowOff>85725</xdr:rowOff>
    </xdr:from>
    <xdr:to>
      <xdr:col>3</xdr:col>
      <xdr:colOff>295275</xdr:colOff>
      <xdr:row>30</xdr:row>
      <xdr:rowOff>276225</xdr:rowOff>
    </xdr:to>
    <xdr:sp macro="" textlink="">
      <xdr:nvSpPr>
        <xdr:cNvPr id="169" name="210 Elipse">
          <a:extLst>
            <a:ext uri="{FF2B5EF4-FFF2-40B4-BE49-F238E27FC236}">
              <a16:creationId xmlns:a16="http://schemas.microsoft.com/office/drawing/2014/main" id="{2653F597-297A-4FE4-BB21-31ECA6B6A358}"/>
            </a:ext>
          </a:extLst>
        </xdr:cNvPr>
        <xdr:cNvSpPr/>
      </xdr:nvSpPr>
      <xdr:spPr>
        <a:xfrm>
          <a:off x="3898900" y="10499725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57150</xdr:colOff>
      <xdr:row>30</xdr:row>
      <xdr:rowOff>123825</xdr:rowOff>
    </xdr:from>
    <xdr:to>
      <xdr:col>4</xdr:col>
      <xdr:colOff>304800</xdr:colOff>
      <xdr:row>30</xdr:row>
      <xdr:rowOff>266700</xdr:rowOff>
    </xdr:to>
    <xdr:sp macro="" textlink="">
      <xdr:nvSpPr>
        <xdr:cNvPr id="170" name="211 Flecha derecha">
          <a:extLst>
            <a:ext uri="{FF2B5EF4-FFF2-40B4-BE49-F238E27FC236}">
              <a16:creationId xmlns:a16="http://schemas.microsoft.com/office/drawing/2014/main" id="{BC4DFAD2-E210-4E1E-9FF1-3301EDE59211}"/>
            </a:ext>
          </a:extLst>
        </xdr:cNvPr>
        <xdr:cNvSpPr/>
      </xdr:nvSpPr>
      <xdr:spPr>
        <a:xfrm>
          <a:off x="4171950" y="105378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95250</xdr:colOff>
      <xdr:row>30</xdr:row>
      <xdr:rowOff>95250</xdr:rowOff>
    </xdr:from>
    <xdr:to>
      <xdr:col>5</xdr:col>
      <xdr:colOff>295275</xdr:colOff>
      <xdr:row>30</xdr:row>
      <xdr:rowOff>247650</xdr:rowOff>
    </xdr:to>
    <xdr:sp macro="" textlink="">
      <xdr:nvSpPr>
        <xdr:cNvPr id="171" name="212 Rectángulo">
          <a:extLst>
            <a:ext uri="{FF2B5EF4-FFF2-40B4-BE49-F238E27FC236}">
              <a16:creationId xmlns:a16="http://schemas.microsoft.com/office/drawing/2014/main" id="{0450BF3F-8DE7-43FA-928D-4E76AC4FDD0A}"/>
            </a:ext>
          </a:extLst>
        </xdr:cNvPr>
        <xdr:cNvSpPr/>
      </xdr:nvSpPr>
      <xdr:spPr>
        <a:xfrm>
          <a:off x="4540250" y="10509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66674</xdr:colOff>
      <xdr:row>30</xdr:row>
      <xdr:rowOff>95250</xdr:rowOff>
    </xdr:from>
    <xdr:to>
      <xdr:col>6</xdr:col>
      <xdr:colOff>304799</xdr:colOff>
      <xdr:row>30</xdr:row>
      <xdr:rowOff>238125</xdr:rowOff>
    </xdr:to>
    <xdr:sp macro="" textlink="">
      <xdr:nvSpPr>
        <xdr:cNvPr id="172" name="213 Retraso">
          <a:extLst>
            <a:ext uri="{FF2B5EF4-FFF2-40B4-BE49-F238E27FC236}">
              <a16:creationId xmlns:a16="http://schemas.microsoft.com/office/drawing/2014/main" id="{12EF1740-3847-443E-B5DC-A4B2E6AED8E9}"/>
            </a:ext>
          </a:extLst>
        </xdr:cNvPr>
        <xdr:cNvSpPr/>
      </xdr:nvSpPr>
      <xdr:spPr>
        <a:xfrm>
          <a:off x="4841874" y="10509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85725</xdr:colOff>
      <xdr:row>30</xdr:row>
      <xdr:rowOff>85725</xdr:rowOff>
    </xdr:from>
    <xdr:to>
      <xdr:col>7</xdr:col>
      <xdr:colOff>285750</xdr:colOff>
      <xdr:row>30</xdr:row>
      <xdr:rowOff>257175</xdr:rowOff>
    </xdr:to>
    <xdr:sp macro="" textlink="">
      <xdr:nvSpPr>
        <xdr:cNvPr id="173" name="214 Combinar">
          <a:extLst>
            <a:ext uri="{FF2B5EF4-FFF2-40B4-BE49-F238E27FC236}">
              <a16:creationId xmlns:a16="http://schemas.microsoft.com/office/drawing/2014/main" id="{D5801F6C-C595-4C2B-AA9C-FDC542AA9209}"/>
            </a:ext>
          </a:extLst>
        </xdr:cNvPr>
        <xdr:cNvSpPr/>
      </xdr:nvSpPr>
      <xdr:spPr>
        <a:xfrm>
          <a:off x="5191125" y="10499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198625</xdr:colOff>
      <xdr:row>30</xdr:row>
      <xdr:rowOff>276225</xdr:rowOff>
    </xdr:from>
    <xdr:to>
      <xdr:col>3</xdr:col>
      <xdr:colOff>204788</xdr:colOff>
      <xdr:row>31</xdr:row>
      <xdr:rowOff>35858</xdr:rowOff>
    </xdr:to>
    <xdr:cxnSp macro="">
      <xdr:nvCxnSpPr>
        <xdr:cNvPr id="174" name="215 Conector recto">
          <a:extLst>
            <a:ext uri="{FF2B5EF4-FFF2-40B4-BE49-F238E27FC236}">
              <a16:creationId xmlns:a16="http://schemas.microsoft.com/office/drawing/2014/main" id="{203943CE-7256-4EAB-8DB5-A1501BBD1BCC}"/>
            </a:ext>
          </a:extLst>
        </xdr:cNvPr>
        <xdr:cNvCxnSpPr>
          <a:stCxn id="169" idx="4"/>
          <a:endCxn id="125" idx="0"/>
        </xdr:cNvCxnSpPr>
      </xdr:nvCxnSpPr>
      <xdr:spPr>
        <a:xfrm flipH="1">
          <a:off x="3983225" y="10690225"/>
          <a:ext cx="6163" cy="18508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115981</xdr:colOff>
      <xdr:row>32</xdr:row>
      <xdr:rowOff>71157</xdr:rowOff>
    </xdr:from>
    <xdr:to>
      <xdr:col>3</xdr:col>
      <xdr:colOff>296956</xdr:colOff>
      <xdr:row>32</xdr:row>
      <xdr:rowOff>261657</xdr:rowOff>
    </xdr:to>
    <xdr:sp macro="" textlink="">
      <xdr:nvSpPr>
        <xdr:cNvPr id="175" name="216 Elipse">
          <a:extLst>
            <a:ext uri="{FF2B5EF4-FFF2-40B4-BE49-F238E27FC236}">
              <a16:creationId xmlns:a16="http://schemas.microsoft.com/office/drawing/2014/main" id="{3FB2AA09-A31A-48AE-8BA0-DE126923E29A}"/>
            </a:ext>
          </a:extLst>
        </xdr:cNvPr>
        <xdr:cNvSpPr/>
      </xdr:nvSpPr>
      <xdr:spPr>
        <a:xfrm>
          <a:off x="3900581" y="11386857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77881</xdr:colOff>
      <xdr:row>32</xdr:row>
      <xdr:rowOff>118782</xdr:rowOff>
    </xdr:from>
    <xdr:to>
      <xdr:col>5</xdr:col>
      <xdr:colOff>11206</xdr:colOff>
      <xdr:row>32</xdr:row>
      <xdr:rowOff>261657</xdr:rowOff>
    </xdr:to>
    <xdr:sp macro="" textlink="">
      <xdr:nvSpPr>
        <xdr:cNvPr id="176" name="217 Flecha derecha">
          <a:extLst>
            <a:ext uri="{FF2B5EF4-FFF2-40B4-BE49-F238E27FC236}">
              <a16:creationId xmlns:a16="http://schemas.microsoft.com/office/drawing/2014/main" id="{8BF82F7D-D1CC-4A0D-8AA6-EBA044BD6DD7}"/>
            </a:ext>
          </a:extLst>
        </xdr:cNvPr>
        <xdr:cNvSpPr/>
      </xdr:nvSpPr>
      <xdr:spPr>
        <a:xfrm>
          <a:off x="4192681" y="11434482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115981</xdr:colOff>
      <xdr:row>32</xdr:row>
      <xdr:rowOff>90207</xdr:rowOff>
    </xdr:from>
    <xdr:to>
      <xdr:col>6</xdr:col>
      <xdr:colOff>1681</xdr:colOff>
      <xdr:row>32</xdr:row>
      <xdr:rowOff>242607</xdr:rowOff>
    </xdr:to>
    <xdr:sp macro="" textlink="">
      <xdr:nvSpPr>
        <xdr:cNvPr id="177" name="218 Rectángulo">
          <a:extLst>
            <a:ext uri="{FF2B5EF4-FFF2-40B4-BE49-F238E27FC236}">
              <a16:creationId xmlns:a16="http://schemas.microsoft.com/office/drawing/2014/main" id="{2207DC6D-0940-410E-8EAB-DA00DAB2F647}"/>
            </a:ext>
          </a:extLst>
        </xdr:cNvPr>
        <xdr:cNvSpPr/>
      </xdr:nvSpPr>
      <xdr:spPr>
        <a:xfrm>
          <a:off x="4560981" y="11405907"/>
          <a:ext cx="215900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87405</xdr:colOff>
      <xdr:row>32</xdr:row>
      <xdr:rowOff>90207</xdr:rowOff>
    </xdr:from>
    <xdr:to>
      <xdr:col>7</xdr:col>
      <xdr:colOff>11205</xdr:colOff>
      <xdr:row>32</xdr:row>
      <xdr:rowOff>233082</xdr:rowOff>
    </xdr:to>
    <xdr:sp macro="" textlink="">
      <xdr:nvSpPr>
        <xdr:cNvPr id="178" name="219 Retraso">
          <a:extLst>
            <a:ext uri="{FF2B5EF4-FFF2-40B4-BE49-F238E27FC236}">
              <a16:creationId xmlns:a16="http://schemas.microsoft.com/office/drawing/2014/main" id="{CC7C813E-3115-43D9-8B52-8D9AE1A3346C}"/>
            </a:ext>
          </a:extLst>
        </xdr:cNvPr>
        <xdr:cNvSpPr/>
      </xdr:nvSpPr>
      <xdr:spPr>
        <a:xfrm>
          <a:off x="4862605" y="11405907"/>
          <a:ext cx="25400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106456</xdr:colOff>
      <xdr:row>32</xdr:row>
      <xdr:rowOff>80682</xdr:rowOff>
    </xdr:from>
    <xdr:to>
      <xdr:col>7</xdr:col>
      <xdr:colOff>306481</xdr:colOff>
      <xdr:row>32</xdr:row>
      <xdr:rowOff>252132</xdr:rowOff>
    </xdr:to>
    <xdr:sp macro="" textlink="">
      <xdr:nvSpPr>
        <xdr:cNvPr id="179" name="220 Combinar">
          <a:extLst>
            <a:ext uri="{FF2B5EF4-FFF2-40B4-BE49-F238E27FC236}">
              <a16:creationId xmlns:a16="http://schemas.microsoft.com/office/drawing/2014/main" id="{C4BC5036-A589-4B19-B80C-5C659BD49520}"/>
            </a:ext>
          </a:extLst>
        </xdr:cNvPr>
        <xdr:cNvSpPr/>
      </xdr:nvSpPr>
      <xdr:spPr>
        <a:xfrm>
          <a:off x="5211856" y="11396382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198625</xdr:colOff>
      <xdr:row>31</xdr:row>
      <xdr:rowOff>226358</xdr:rowOff>
    </xdr:from>
    <xdr:to>
      <xdr:col>3</xdr:col>
      <xdr:colOff>206469</xdr:colOff>
      <xdr:row>32</xdr:row>
      <xdr:rowOff>71157</xdr:rowOff>
    </xdr:to>
    <xdr:cxnSp macro="">
      <xdr:nvCxnSpPr>
        <xdr:cNvPr id="180" name="221 Conector recto">
          <a:extLst>
            <a:ext uri="{FF2B5EF4-FFF2-40B4-BE49-F238E27FC236}">
              <a16:creationId xmlns:a16="http://schemas.microsoft.com/office/drawing/2014/main" id="{0376EE2C-6ACF-4FBA-91B4-BD07EDEA08DA}"/>
            </a:ext>
          </a:extLst>
        </xdr:cNvPr>
        <xdr:cNvCxnSpPr>
          <a:stCxn id="175" idx="0"/>
          <a:endCxn id="125" idx="4"/>
        </xdr:cNvCxnSpPr>
      </xdr:nvCxnSpPr>
      <xdr:spPr>
        <a:xfrm flipH="1" flipV="1">
          <a:off x="3983225" y="11065808"/>
          <a:ext cx="7844" cy="3210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36</xdr:row>
      <xdr:rowOff>57150</xdr:rowOff>
    </xdr:from>
    <xdr:to>
      <xdr:col>3</xdr:col>
      <xdr:colOff>304800</xdr:colOff>
      <xdr:row>36</xdr:row>
      <xdr:rowOff>247650</xdr:rowOff>
    </xdr:to>
    <xdr:sp macro="" textlink="">
      <xdr:nvSpPr>
        <xdr:cNvPr id="181" name="240 Elipse">
          <a:extLst>
            <a:ext uri="{FF2B5EF4-FFF2-40B4-BE49-F238E27FC236}">
              <a16:creationId xmlns:a16="http://schemas.microsoft.com/office/drawing/2014/main" id="{54EBCF62-5928-42A9-9781-F081EAB80DD7}"/>
            </a:ext>
          </a:extLst>
        </xdr:cNvPr>
        <xdr:cNvSpPr/>
      </xdr:nvSpPr>
      <xdr:spPr>
        <a:xfrm>
          <a:off x="3908425" y="128651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36</xdr:row>
      <xdr:rowOff>104775</xdr:rowOff>
    </xdr:from>
    <xdr:to>
      <xdr:col>5</xdr:col>
      <xdr:colOff>0</xdr:colOff>
      <xdr:row>36</xdr:row>
      <xdr:rowOff>247650</xdr:rowOff>
    </xdr:to>
    <xdr:sp macro="" textlink="">
      <xdr:nvSpPr>
        <xdr:cNvPr id="182" name="241 Flecha derecha">
          <a:extLst>
            <a:ext uri="{FF2B5EF4-FFF2-40B4-BE49-F238E27FC236}">
              <a16:creationId xmlns:a16="http://schemas.microsoft.com/office/drawing/2014/main" id="{BF167594-F879-4037-A7AF-7BCDDD3D3BFE}"/>
            </a:ext>
          </a:extLst>
        </xdr:cNvPr>
        <xdr:cNvSpPr/>
      </xdr:nvSpPr>
      <xdr:spPr>
        <a:xfrm>
          <a:off x="4181475" y="129127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36</xdr:row>
      <xdr:rowOff>76200</xdr:rowOff>
    </xdr:from>
    <xdr:to>
      <xdr:col>5</xdr:col>
      <xdr:colOff>304800</xdr:colOff>
      <xdr:row>36</xdr:row>
      <xdr:rowOff>228600</xdr:rowOff>
    </xdr:to>
    <xdr:sp macro="" textlink="">
      <xdr:nvSpPr>
        <xdr:cNvPr id="183" name="242 Rectángulo">
          <a:extLst>
            <a:ext uri="{FF2B5EF4-FFF2-40B4-BE49-F238E27FC236}">
              <a16:creationId xmlns:a16="http://schemas.microsoft.com/office/drawing/2014/main" id="{77065739-1E41-4EF4-9C52-3331AB976B2A}"/>
            </a:ext>
          </a:extLst>
        </xdr:cNvPr>
        <xdr:cNvSpPr/>
      </xdr:nvSpPr>
      <xdr:spPr>
        <a:xfrm>
          <a:off x="4549775" y="128841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36</xdr:row>
      <xdr:rowOff>76200</xdr:rowOff>
    </xdr:from>
    <xdr:to>
      <xdr:col>6</xdr:col>
      <xdr:colOff>314324</xdr:colOff>
      <xdr:row>36</xdr:row>
      <xdr:rowOff>219075</xdr:rowOff>
    </xdr:to>
    <xdr:sp macro="" textlink="">
      <xdr:nvSpPr>
        <xdr:cNvPr id="184" name="243 Retraso">
          <a:extLst>
            <a:ext uri="{FF2B5EF4-FFF2-40B4-BE49-F238E27FC236}">
              <a16:creationId xmlns:a16="http://schemas.microsoft.com/office/drawing/2014/main" id="{CA4A441C-E982-46F7-919A-B1FCD8507DAC}"/>
            </a:ext>
          </a:extLst>
        </xdr:cNvPr>
        <xdr:cNvSpPr/>
      </xdr:nvSpPr>
      <xdr:spPr>
        <a:xfrm>
          <a:off x="4851399" y="128841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36</xdr:row>
      <xdr:rowOff>66675</xdr:rowOff>
    </xdr:from>
    <xdr:to>
      <xdr:col>7</xdr:col>
      <xdr:colOff>295275</xdr:colOff>
      <xdr:row>36</xdr:row>
      <xdr:rowOff>238125</xdr:rowOff>
    </xdr:to>
    <xdr:sp macro="" textlink="">
      <xdr:nvSpPr>
        <xdr:cNvPr id="185" name="244 Combinar">
          <a:extLst>
            <a:ext uri="{FF2B5EF4-FFF2-40B4-BE49-F238E27FC236}">
              <a16:creationId xmlns:a16="http://schemas.microsoft.com/office/drawing/2014/main" id="{51E820D1-D4F5-437F-99B3-86EB891D926D}"/>
            </a:ext>
          </a:extLst>
        </xdr:cNvPr>
        <xdr:cNvSpPr/>
      </xdr:nvSpPr>
      <xdr:spPr>
        <a:xfrm>
          <a:off x="5200650" y="128746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214313</xdr:colOff>
      <xdr:row>35</xdr:row>
      <xdr:rowOff>266700</xdr:rowOff>
    </xdr:from>
    <xdr:to>
      <xdr:col>4</xdr:col>
      <xdr:colOff>242888</xdr:colOff>
      <xdr:row>36</xdr:row>
      <xdr:rowOff>57150</xdr:rowOff>
    </xdr:to>
    <xdr:cxnSp macro="">
      <xdr:nvCxnSpPr>
        <xdr:cNvPr id="186" name="248 Conector recto">
          <a:extLst>
            <a:ext uri="{FF2B5EF4-FFF2-40B4-BE49-F238E27FC236}">
              <a16:creationId xmlns:a16="http://schemas.microsoft.com/office/drawing/2014/main" id="{E759D75D-BD32-4C66-8DDE-D987490DE3B3}"/>
            </a:ext>
          </a:extLst>
        </xdr:cNvPr>
        <xdr:cNvCxnSpPr>
          <a:stCxn id="30" idx="2"/>
          <a:endCxn id="181" idx="0"/>
        </xdr:cNvCxnSpPr>
      </xdr:nvCxnSpPr>
      <xdr:spPr>
        <a:xfrm flipH="1">
          <a:off x="3998913" y="12725400"/>
          <a:ext cx="358775" cy="1397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42</xdr:row>
      <xdr:rowOff>95250</xdr:rowOff>
    </xdr:from>
    <xdr:to>
      <xdr:col>3</xdr:col>
      <xdr:colOff>295275</xdr:colOff>
      <xdr:row>42</xdr:row>
      <xdr:rowOff>285750</xdr:rowOff>
    </xdr:to>
    <xdr:sp macro="" textlink="">
      <xdr:nvSpPr>
        <xdr:cNvPr id="187" name="259 Elipse">
          <a:extLst>
            <a:ext uri="{FF2B5EF4-FFF2-40B4-BE49-F238E27FC236}">
              <a16:creationId xmlns:a16="http://schemas.microsoft.com/office/drawing/2014/main" id="{D8B2CD3B-CFA0-4862-9A5E-F0DAD98DD4AD}"/>
            </a:ext>
          </a:extLst>
        </xdr:cNvPr>
        <xdr:cNvSpPr/>
      </xdr:nvSpPr>
      <xdr:spPr>
        <a:xfrm>
          <a:off x="3898900" y="152400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57150</xdr:colOff>
      <xdr:row>42</xdr:row>
      <xdr:rowOff>142875</xdr:rowOff>
    </xdr:from>
    <xdr:to>
      <xdr:col>4</xdr:col>
      <xdr:colOff>304800</xdr:colOff>
      <xdr:row>42</xdr:row>
      <xdr:rowOff>285750</xdr:rowOff>
    </xdr:to>
    <xdr:sp macro="" textlink="">
      <xdr:nvSpPr>
        <xdr:cNvPr id="188" name="260 Flecha derecha">
          <a:extLst>
            <a:ext uri="{FF2B5EF4-FFF2-40B4-BE49-F238E27FC236}">
              <a16:creationId xmlns:a16="http://schemas.microsoft.com/office/drawing/2014/main" id="{A6DCE136-DBE0-47B6-B0FC-AED2D4F444DA}"/>
            </a:ext>
          </a:extLst>
        </xdr:cNvPr>
        <xdr:cNvSpPr/>
      </xdr:nvSpPr>
      <xdr:spPr>
        <a:xfrm>
          <a:off x="4171950" y="15287625"/>
          <a:ext cx="2476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95250</xdr:colOff>
      <xdr:row>42</xdr:row>
      <xdr:rowOff>114300</xdr:rowOff>
    </xdr:from>
    <xdr:to>
      <xdr:col>5</xdr:col>
      <xdr:colOff>295275</xdr:colOff>
      <xdr:row>42</xdr:row>
      <xdr:rowOff>266700</xdr:rowOff>
    </xdr:to>
    <xdr:sp macro="" textlink="">
      <xdr:nvSpPr>
        <xdr:cNvPr id="189" name="261 Rectángulo">
          <a:extLst>
            <a:ext uri="{FF2B5EF4-FFF2-40B4-BE49-F238E27FC236}">
              <a16:creationId xmlns:a16="http://schemas.microsoft.com/office/drawing/2014/main" id="{FA492828-93C7-44D3-9ABB-23A08D1CA803}"/>
            </a:ext>
          </a:extLst>
        </xdr:cNvPr>
        <xdr:cNvSpPr/>
      </xdr:nvSpPr>
      <xdr:spPr>
        <a:xfrm>
          <a:off x="4540250" y="152590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66674</xdr:colOff>
      <xdr:row>42</xdr:row>
      <xdr:rowOff>114300</xdr:rowOff>
    </xdr:from>
    <xdr:to>
      <xdr:col>6</xdr:col>
      <xdr:colOff>304799</xdr:colOff>
      <xdr:row>42</xdr:row>
      <xdr:rowOff>257175</xdr:rowOff>
    </xdr:to>
    <xdr:sp macro="" textlink="">
      <xdr:nvSpPr>
        <xdr:cNvPr id="190" name="262 Retraso">
          <a:extLst>
            <a:ext uri="{FF2B5EF4-FFF2-40B4-BE49-F238E27FC236}">
              <a16:creationId xmlns:a16="http://schemas.microsoft.com/office/drawing/2014/main" id="{81B42864-A8AE-4066-B4E4-1199DB5A80DF}"/>
            </a:ext>
          </a:extLst>
        </xdr:cNvPr>
        <xdr:cNvSpPr/>
      </xdr:nvSpPr>
      <xdr:spPr>
        <a:xfrm>
          <a:off x="4841874" y="152590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85725</xdr:colOff>
      <xdr:row>42</xdr:row>
      <xdr:rowOff>104775</xdr:rowOff>
    </xdr:from>
    <xdr:to>
      <xdr:col>7</xdr:col>
      <xdr:colOff>285750</xdr:colOff>
      <xdr:row>42</xdr:row>
      <xdr:rowOff>276225</xdr:rowOff>
    </xdr:to>
    <xdr:sp macro="" textlink="">
      <xdr:nvSpPr>
        <xdr:cNvPr id="191" name="263 Combinar">
          <a:extLst>
            <a:ext uri="{FF2B5EF4-FFF2-40B4-BE49-F238E27FC236}">
              <a16:creationId xmlns:a16="http://schemas.microsoft.com/office/drawing/2014/main" id="{F15D1601-8167-4A8D-81FC-B90C15A84BD5}"/>
            </a:ext>
          </a:extLst>
        </xdr:cNvPr>
        <xdr:cNvSpPr/>
      </xdr:nvSpPr>
      <xdr:spPr>
        <a:xfrm>
          <a:off x="5191125" y="152495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123825</xdr:colOff>
      <xdr:row>43</xdr:row>
      <xdr:rowOff>150159</xdr:rowOff>
    </xdr:from>
    <xdr:to>
      <xdr:col>3</xdr:col>
      <xdr:colOff>304800</xdr:colOff>
      <xdr:row>43</xdr:row>
      <xdr:rowOff>340659</xdr:rowOff>
    </xdr:to>
    <xdr:sp macro="" textlink="">
      <xdr:nvSpPr>
        <xdr:cNvPr id="192" name="264 Elipse">
          <a:extLst>
            <a:ext uri="{FF2B5EF4-FFF2-40B4-BE49-F238E27FC236}">
              <a16:creationId xmlns:a16="http://schemas.microsoft.com/office/drawing/2014/main" id="{854B2922-874D-4EAC-B503-8106C429E8DE}"/>
            </a:ext>
          </a:extLst>
        </xdr:cNvPr>
        <xdr:cNvSpPr/>
      </xdr:nvSpPr>
      <xdr:spPr>
        <a:xfrm>
          <a:off x="3908425" y="15644159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43</xdr:row>
      <xdr:rowOff>197784</xdr:rowOff>
    </xdr:from>
    <xdr:to>
      <xdr:col>5</xdr:col>
      <xdr:colOff>0</xdr:colOff>
      <xdr:row>43</xdr:row>
      <xdr:rowOff>340659</xdr:rowOff>
    </xdr:to>
    <xdr:sp macro="" textlink="">
      <xdr:nvSpPr>
        <xdr:cNvPr id="193" name="265 Flecha derecha">
          <a:extLst>
            <a:ext uri="{FF2B5EF4-FFF2-40B4-BE49-F238E27FC236}">
              <a16:creationId xmlns:a16="http://schemas.microsoft.com/office/drawing/2014/main" id="{D2C57C14-1FDC-4EB2-B7D9-D983922DC501}"/>
            </a:ext>
          </a:extLst>
        </xdr:cNvPr>
        <xdr:cNvSpPr/>
      </xdr:nvSpPr>
      <xdr:spPr>
        <a:xfrm>
          <a:off x="4181475" y="15691784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43</xdr:row>
      <xdr:rowOff>169209</xdr:rowOff>
    </xdr:from>
    <xdr:to>
      <xdr:col>5</xdr:col>
      <xdr:colOff>304800</xdr:colOff>
      <xdr:row>43</xdr:row>
      <xdr:rowOff>321609</xdr:rowOff>
    </xdr:to>
    <xdr:sp macro="" textlink="">
      <xdr:nvSpPr>
        <xdr:cNvPr id="194" name="266 Rectángulo">
          <a:extLst>
            <a:ext uri="{FF2B5EF4-FFF2-40B4-BE49-F238E27FC236}">
              <a16:creationId xmlns:a16="http://schemas.microsoft.com/office/drawing/2014/main" id="{413944AC-EB13-4FC7-A483-1C4EE348F9C0}"/>
            </a:ext>
          </a:extLst>
        </xdr:cNvPr>
        <xdr:cNvSpPr/>
      </xdr:nvSpPr>
      <xdr:spPr>
        <a:xfrm>
          <a:off x="4549775" y="15663209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43</xdr:row>
      <xdr:rowOff>169209</xdr:rowOff>
    </xdr:from>
    <xdr:to>
      <xdr:col>7</xdr:col>
      <xdr:colOff>559</xdr:colOff>
      <xdr:row>43</xdr:row>
      <xdr:rowOff>312084</xdr:rowOff>
    </xdr:to>
    <xdr:sp macro="" textlink="">
      <xdr:nvSpPr>
        <xdr:cNvPr id="195" name="268 Retraso">
          <a:extLst>
            <a:ext uri="{FF2B5EF4-FFF2-40B4-BE49-F238E27FC236}">
              <a16:creationId xmlns:a16="http://schemas.microsoft.com/office/drawing/2014/main" id="{CB8ED275-918C-4301-9DD8-864BADFF6CA3}"/>
            </a:ext>
          </a:extLst>
        </xdr:cNvPr>
        <xdr:cNvSpPr/>
      </xdr:nvSpPr>
      <xdr:spPr>
        <a:xfrm>
          <a:off x="4851399" y="15663209"/>
          <a:ext cx="254560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43</xdr:row>
      <xdr:rowOff>159684</xdr:rowOff>
    </xdr:from>
    <xdr:to>
      <xdr:col>7</xdr:col>
      <xdr:colOff>295275</xdr:colOff>
      <xdr:row>43</xdr:row>
      <xdr:rowOff>331134</xdr:rowOff>
    </xdr:to>
    <xdr:sp macro="" textlink="">
      <xdr:nvSpPr>
        <xdr:cNvPr id="196" name="270 Combinar">
          <a:extLst>
            <a:ext uri="{FF2B5EF4-FFF2-40B4-BE49-F238E27FC236}">
              <a16:creationId xmlns:a16="http://schemas.microsoft.com/office/drawing/2014/main" id="{4905DFFB-DD85-47EA-8CF0-A5274405FEF4}"/>
            </a:ext>
          </a:extLst>
        </xdr:cNvPr>
        <xdr:cNvSpPr/>
      </xdr:nvSpPr>
      <xdr:spPr>
        <a:xfrm>
          <a:off x="5200650" y="15653684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204788</xdr:colOff>
      <xdr:row>42</xdr:row>
      <xdr:rowOff>285750</xdr:rowOff>
    </xdr:from>
    <xdr:to>
      <xdr:col>3</xdr:col>
      <xdr:colOff>214313</xdr:colOff>
      <xdr:row>43</xdr:row>
      <xdr:rowOff>150159</xdr:rowOff>
    </xdr:to>
    <xdr:cxnSp macro="">
      <xdr:nvCxnSpPr>
        <xdr:cNvPr id="197" name="272 Conector recto">
          <a:extLst>
            <a:ext uri="{FF2B5EF4-FFF2-40B4-BE49-F238E27FC236}">
              <a16:creationId xmlns:a16="http://schemas.microsoft.com/office/drawing/2014/main" id="{BF479A7B-034C-4BB7-98DA-F265D88E066B}"/>
            </a:ext>
          </a:extLst>
        </xdr:cNvPr>
        <xdr:cNvCxnSpPr>
          <a:stCxn id="187" idx="4"/>
          <a:endCxn id="192" idx="0"/>
        </xdr:cNvCxnSpPr>
      </xdr:nvCxnSpPr>
      <xdr:spPr>
        <a:xfrm>
          <a:off x="3989388" y="15430500"/>
          <a:ext cx="9525" cy="21365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214313</xdr:colOff>
      <xdr:row>43</xdr:row>
      <xdr:rowOff>340659</xdr:rowOff>
    </xdr:from>
    <xdr:to>
      <xdr:col>4</xdr:col>
      <xdr:colOff>231683</xdr:colOff>
      <xdr:row>44</xdr:row>
      <xdr:rowOff>154641</xdr:rowOff>
    </xdr:to>
    <xdr:cxnSp macro="">
      <xdr:nvCxnSpPr>
        <xdr:cNvPr id="198" name="274 Conector recto">
          <a:extLst>
            <a:ext uri="{FF2B5EF4-FFF2-40B4-BE49-F238E27FC236}">
              <a16:creationId xmlns:a16="http://schemas.microsoft.com/office/drawing/2014/main" id="{411A1251-C878-47F9-AD02-B51B451FA7FF}"/>
            </a:ext>
          </a:extLst>
        </xdr:cNvPr>
        <xdr:cNvCxnSpPr>
          <a:stCxn id="192" idx="4"/>
          <a:endCxn id="73" idx="0"/>
        </xdr:cNvCxnSpPr>
      </xdr:nvCxnSpPr>
      <xdr:spPr>
        <a:xfrm>
          <a:off x="3998913" y="15834659"/>
          <a:ext cx="347570" cy="3473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39</xdr:row>
      <xdr:rowOff>76200</xdr:rowOff>
    </xdr:from>
    <xdr:to>
      <xdr:col>3</xdr:col>
      <xdr:colOff>304800</xdr:colOff>
      <xdr:row>39</xdr:row>
      <xdr:rowOff>266700</xdr:rowOff>
    </xdr:to>
    <xdr:sp macro="" textlink="">
      <xdr:nvSpPr>
        <xdr:cNvPr id="199" name="222 Elipse">
          <a:extLst>
            <a:ext uri="{FF2B5EF4-FFF2-40B4-BE49-F238E27FC236}">
              <a16:creationId xmlns:a16="http://schemas.microsoft.com/office/drawing/2014/main" id="{2B5F0724-AFCD-4F27-97F2-733D71CF8E00}"/>
            </a:ext>
          </a:extLst>
        </xdr:cNvPr>
        <xdr:cNvSpPr/>
      </xdr:nvSpPr>
      <xdr:spPr>
        <a:xfrm>
          <a:off x="3908425" y="140462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66675</xdr:colOff>
      <xdr:row>39</xdr:row>
      <xdr:rowOff>123825</xdr:rowOff>
    </xdr:from>
    <xdr:to>
      <xdr:col>5</xdr:col>
      <xdr:colOff>0</xdr:colOff>
      <xdr:row>39</xdr:row>
      <xdr:rowOff>266700</xdr:rowOff>
    </xdr:to>
    <xdr:sp macro="" textlink="">
      <xdr:nvSpPr>
        <xdr:cNvPr id="200" name="223 Flecha derecha">
          <a:extLst>
            <a:ext uri="{FF2B5EF4-FFF2-40B4-BE49-F238E27FC236}">
              <a16:creationId xmlns:a16="http://schemas.microsoft.com/office/drawing/2014/main" id="{1A9952D5-C9A2-48E9-9665-1A532E4D11BF}"/>
            </a:ext>
          </a:extLst>
        </xdr:cNvPr>
        <xdr:cNvSpPr/>
      </xdr:nvSpPr>
      <xdr:spPr>
        <a:xfrm>
          <a:off x="4181475" y="14093825"/>
          <a:ext cx="2635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104775</xdr:colOff>
      <xdr:row>39</xdr:row>
      <xdr:rowOff>95250</xdr:rowOff>
    </xdr:from>
    <xdr:to>
      <xdr:col>5</xdr:col>
      <xdr:colOff>304800</xdr:colOff>
      <xdr:row>39</xdr:row>
      <xdr:rowOff>247650</xdr:rowOff>
    </xdr:to>
    <xdr:sp macro="" textlink="">
      <xdr:nvSpPr>
        <xdr:cNvPr id="201" name="224 Rectángulo">
          <a:extLst>
            <a:ext uri="{FF2B5EF4-FFF2-40B4-BE49-F238E27FC236}">
              <a16:creationId xmlns:a16="http://schemas.microsoft.com/office/drawing/2014/main" id="{53A02C91-78D4-48F9-A00E-15FC2AB5D2DF}"/>
            </a:ext>
          </a:extLst>
        </xdr:cNvPr>
        <xdr:cNvSpPr/>
      </xdr:nvSpPr>
      <xdr:spPr>
        <a:xfrm>
          <a:off x="4549775" y="14065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76199</xdr:colOff>
      <xdr:row>39</xdr:row>
      <xdr:rowOff>95250</xdr:rowOff>
    </xdr:from>
    <xdr:to>
      <xdr:col>6</xdr:col>
      <xdr:colOff>314324</xdr:colOff>
      <xdr:row>39</xdr:row>
      <xdr:rowOff>238125</xdr:rowOff>
    </xdr:to>
    <xdr:sp macro="" textlink="">
      <xdr:nvSpPr>
        <xdr:cNvPr id="202" name="225 Retraso">
          <a:extLst>
            <a:ext uri="{FF2B5EF4-FFF2-40B4-BE49-F238E27FC236}">
              <a16:creationId xmlns:a16="http://schemas.microsoft.com/office/drawing/2014/main" id="{6062206F-5FFF-425F-9648-6ED1A1B241D5}"/>
            </a:ext>
          </a:extLst>
        </xdr:cNvPr>
        <xdr:cNvSpPr/>
      </xdr:nvSpPr>
      <xdr:spPr>
        <a:xfrm>
          <a:off x="4851399" y="14065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95250</xdr:colOff>
      <xdr:row>39</xdr:row>
      <xdr:rowOff>85725</xdr:rowOff>
    </xdr:from>
    <xdr:to>
      <xdr:col>7</xdr:col>
      <xdr:colOff>295275</xdr:colOff>
      <xdr:row>39</xdr:row>
      <xdr:rowOff>257175</xdr:rowOff>
    </xdr:to>
    <xdr:sp macro="" textlink="">
      <xdr:nvSpPr>
        <xdr:cNvPr id="203" name="226 Combinar">
          <a:extLst>
            <a:ext uri="{FF2B5EF4-FFF2-40B4-BE49-F238E27FC236}">
              <a16:creationId xmlns:a16="http://schemas.microsoft.com/office/drawing/2014/main" id="{BBCFE09A-B2EF-49F2-A017-2F5CBAEF5149}"/>
            </a:ext>
          </a:extLst>
        </xdr:cNvPr>
        <xdr:cNvSpPr/>
      </xdr:nvSpPr>
      <xdr:spPr>
        <a:xfrm>
          <a:off x="5200650" y="14055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242888</xdr:colOff>
      <xdr:row>39</xdr:row>
      <xdr:rowOff>257175</xdr:rowOff>
    </xdr:from>
    <xdr:to>
      <xdr:col>7</xdr:col>
      <xdr:colOff>195263</xdr:colOff>
      <xdr:row>40</xdr:row>
      <xdr:rowOff>76200</xdr:rowOff>
    </xdr:to>
    <xdr:cxnSp macro="">
      <xdr:nvCxnSpPr>
        <xdr:cNvPr id="204" name="227 Conector recto">
          <a:extLst>
            <a:ext uri="{FF2B5EF4-FFF2-40B4-BE49-F238E27FC236}">
              <a16:creationId xmlns:a16="http://schemas.microsoft.com/office/drawing/2014/main" id="{BBB6B596-2522-41CF-8F54-2A7968F0E670}"/>
            </a:ext>
          </a:extLst>
        </xdr:cNvPr>
        <xdr:cNvCxnSpPr>
          <a:stCxn id="63" idx="0"/>
          <a:endCxn id="203" idx="2"/>
        </xdr:cNvCxnSpPr>
      </xdr:nvCxnSpPr>
      <xdr:spPr>
        <a:xfrm flipV="1">
          <a:off x="4357688" y="14227175"/>
          <a:ext cx="942975" cy="2635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127000</xdr:colOff>
      <xdr:row>25</xdr:row>
      <xdr:rowOff>63500</xdr:rowOff>
    </xdr:from>
    <xdr:to>
      <xdr:col>3</xdr:col>
      <xdr:colOff>307975</xdr:colOff>
      <xdr:row>25</xdr:row>
      <xdr:rowOff>254000</xdr:rowOff>
    </xdr:to>
    <xdr:sp macro="" textlink="">
      <xdr:nvSpPr>
        <xdr:cNvPr id="205" name="196 Elipse">
          <a:extLst>
            <a:ext uri="{FF2B5EF4-FFF2-40B4-BE49-F238E27FC236}">
              <a16:creationId xmlns:a16="http://schemas.microsoft.com/office/drawing/2014/main" id="{C2F54879-853A-468A-AB3F-65C6B909B8C9}"/>
            </a:ext>
          </a:extLst>
        </xdr:cNvPr>
        <xdr:cNvSpPr/>
      </xdr:nvSpPr>
      <xdr:spPr>
        <a:xfrm>
          <a:off x="3911600" y="8458200"/>
          <a:ext cx="180975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69850</xdr:colOff>
      <xdr:row>25</xdr:row>
      <xdr:rowOff>111125</xdr:rowOff>
    </xdr:from>
    <xdr:to>
      <xdr:col>5</xdr:col>
      <xdr:colOff>0</xdr:colOff>
      <xdr:row>25</xdr:row>
      <xdr:rowOff>254000</xdr:rowOff>
    </xdr:to>
    <xdr:sp macro="" textlink="">
      <xdr:nvSpPr>
        <xdr:cNvPr id="206" name="197 Flecha derecha">
          <a:extLst>
            <a:ext uri="{FF2B5EF4-FFF2-40B4-BE49-F238E27FC236}">
              <a16:creationId xmlns:a16="http://schemas.microsoft.com/office/drawing/2014/main" id="{9210E004-0A08-435B-A5BC-A6D0CB9DBD7F}"/>
            </a:ext>
          </a:extLst>
        </xdr:cNvPr>
        <xdr:cNvSpPr/>
      </xdr:nvSpPr>
      <xdr:spPr>
        <a:xfrm>
          <a:off x="4184650" y="8505825"/>
          <a:ext cx="2603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107950</xdr:colOff>
      <xdr:row>25</xdr:row>
      <xdr:rowOff>82550</xdr:rowOff>
    </xdr:from>
    <xdr:to>
      <xdr:col>5</xdr:col>
      <xdr:colOff>307975</xdr:colOff>
      <xdr:row>25</xdr:row>
      <xdr:rowOff>234950</xdr:rowOff>
    </xdr:to>
    <xdr:sp macro="" textlink="">
      <xdr:nvSpPr>
        <xdr:cNvPr id="207" name="198 Rectángulo">
          <a:extLst>
            <a:ext uri="{FF2B5EF4-FFF2-40B4-BE49-F238E27FC236}">
              <a16:creationId xmlns:a16="http://schemas.microsoft.com/office/drawing/2014/main" id="{64DF6890-FBFB-4AE1-A18A-D0D5DAB96D5F}"/>
            </a:ext>
          </a:extLst>
        </xdr:cNvPr>
        <xdr:cNvSpPr/>
      </xdr:nvSpPr>
      <xdr:spPr>
        <a:xfrm>
          <a:off x="4552950" y="8477250"/>
          <a:ext cx="200025" cy="152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6</xdr:col>
      <xdr:colOff>79374</xdr:colOff>
      <xdr:row>25</xdr:row>
      <xdr:rowOff>82550</xdr:rowOff>
    </xdr:from>
    <xdr:to>
      <xdr:col>6</xdr:col>
      <xdr:colOff>317499</xdr:colOff>
      <xdr:row>25</xdr:row>
      <xdr:rowOff>225425</xdr:rowOff>
    </xdr:to>
    <xdr:sp macro="" textlink="">
      <xdr:nvSpPr>
        <xdr:cNvPr id="208" name="199 Retraso">
          <a:extLst>
            <a:ext uri="{FF2B5EF4-FFF2-40B4-BE49-F238E27FC236}">
              <a16:creationId xmlns:a16="http://schemas.microsoft.com/office/drawing/2014/main" id="{D8FB0484-EE5D-4F2D-9345-1ACAFA0F0FCE}"/>
            </a:ext>
          </a:extLst>
        </xdr:cNvPr>
        <xdr:cNvSpPr/>
      </xdr:nvSpPr>
      <xdr:spPr>
        <a:xfrm>
          <a:off x="4854574" y="8477250"/>
          <a:ext cx="238125" cy="142875"/>
        </a:xfrm>
        <a:prstGeom prst="flowChartDela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98425</xdr:colOff>
      <xdr:row>25</xdr:row>
      <xdr:rowOff>73025</xdr:rowOff>
    </xdr:from>
    <xdr:to>
      <xdr:col>7</xdr:col>
      <xdr:colOff>298450</xdr:colOff>
      <xdr:row>25</xdr:row>
      <xdr:rowOff>244475</xdr:rowOff>
    </xdr:to>
    <xdr:sp macro="" textlink="">
      <xdr:nvSpPr>
        <xdr:cNvPr id="209" name="200 Combinar">
          <a:extLst>
            <a:ext uri="{FF2B5EF4-FFF2-40B4-BE49-F238E27FC236}">
              <a16:creationId xmlns:a16="http://schemas.microsoft.com/office/drawing/2014/main" id="{1CD96C8A-8FD3-4316-A831-9F8681AF7EF8}"/>
            </a:ext>
          </a:extLst>
        </xdr:cNvPr>
        <xdr:cNvSpPr/>
      </xdr:nvSpPr>
      <xdr:spPr>
        <a:xfrm>
          <a:off x="5203825" y="8467725"/>
          <a:ext cx="200025" cy="171450"/>
        </a:xfrm>
        <a:prstGeom prst="flowChartMerg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217488</xdr:colOff>
      <xdr:row>25</xdr:row>
      <xdr:rowOff>254000</xdr:rowOff>
    </xdr:from>
    <xdr:to>
      <xdr:col>4</xdr:col>
      <xdr:colOff>227201</xdr:colOff>
      <xdr:row>26</xdr:row>
      <xdr:rowOff>173131</xdr:rowOff>
    </xdr:to>
    <xdr:cxnSp macro="">
      <xdr:nvCxnSpPr>
        <xdr:cNvPr id="210" name="203 Conector recto">
          <a:extLst>
            <a:ext uri="{FF2B5EF4-FFF2-40B4-BE49-F238E27FC236}">
              <a16:creationId xmlns:a16="http://schemas.microsoft.com/office/drawing/2014/main" id="{83BA130E-D765-46BC-B955-F6E8505F22FA}"/>
            </a:ext>
          </a:extLst>
        </xdr:cNvPr>
        <xdr:cNvCxnSpPr>
          <a:stCxn id="205" idx="4"/>
          <a:endCxn id="113" idx="0"/>
        </xdr:cNvCxnSpPr>
      </xdr:nvCxnSpPr>
      <xdr:spPr>
        <a:xfrm>
          <a:off x="4002088" y="8648700"/>
          <a:ext cx="339913" cy="33823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E8F3F-F5BC-43C7-87BA-9FFDB657F8F7}">
  <dimension ref="A1:Z58"/>
  <sheetViews>
    <sheetView showGridLines="0" tabSelected="1" workbookViewId="0">
      <selection activeCell="C1" sqref="C1"/>
    </sheetView>
  </sheetViews>
  <sheetFormatPr baseColWidth="10" defaultRowHeight="14.5" x14ac:dyDescent="0.35"/>
  <cols>
    <col min="1" max="1" width="1.81640625" customWidth="1"/>
    <col min="2" max="2" width="4.1796875" customWidth="1"/>
    <col min="3" max="3" width="48.1796875" style="102" customWidth="1"/>
    <col min="4" max="7" width="4.7265625" customWidth="1"/>
    <col min="8" max="8" width="5.453125" customWidth="1"/>
    <col min="9" max="9" width="5.54296875" customWidth="1"/>
    <col min="10" max="10" width="7" customWidth="1"/>
    <col min="11" max="11" width="8.1796875" customWidth="1"/>
    <col min="12" max="12" width="4.1796875" customWidth="1"/>
    <col min="13" max="13" width="4.26953125" customWidth="1"/>
    <col min="14" max="14" width="6.54296875" customWidth="1"/>
    <col min="15" max="15" width="5.26953125" customWidth="1"/>
    <col min="16" max="16" width="3.1796875" customWidth="1"/>
    <col min="17" max="17" width="11.26953125" customWidth="1"/>
    <col min="18" max="18" width="3.7265625" customWidth="1"/>
    <col min="19" max="19" width="5.26953125" customWidth="1"/>
    <col min="20" max="20" width="4.7265625" customWidth="1"/>
    <col min="21" max="21" width="3.81640625" customWidth="1"/>
    <col min="22" max="23" width="4" customWidth="1"/>
    <col min="24" max="24" width="3.7265625" customWidth="1"/>
    <col min="25" max="25" width="5.26953125" customWidth="1"/>
    <col min="26" max="26" width="3" customWidth="1"/>
  </cols>
  <sheetData>
    <row r="1" spans="1:26" ht="15" thickBot="1" x14ac:dyDescent="0.4"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6" ht="19" thickBot="1" x14ac:dyDescent="0.5">
      <c r="A2" s="94"/>
      <c r="B2" s="212" t="s">
        <v>94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95"/>
    </row>
    <row r="3" spans="1:26" ht="16" thickBot="1" x14ac:dyDescent="0.4">
      <c r="A3" s="94"/>
      <c r="B3" s="95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 t="s">
        <v>95</v>
      </c>
      <c r="T3" s="98">
        <v>1</v>
      </c>
      <c r="U3" s="215" t="s">
        <v>96</v>
      </c>
      <c r="V3" s="215"/>
      <c r="W3" s="99">
        <v>1</v>
      </c>
      <c r="X3" s="100" t="s">
        <v>97</v>
      </c>
      <c r="Y3" s="101">
        <v>1</v>
      </c>
      <c r="Z3" s="95"/>
    </row>
    <row r="4" spans="1:26" ht="15" thickBot="1" x14ac:dyDescent="0.4">
      <c r="A4" s="94"/>
      <c r="B4" s="95"/>
      <c r="D4" s="216" t="s">
        <v>98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95"/>
      <c r="Q4" s="219" t="s">
        <v>99</v>
      </c>
      <c r="R4" s="220"/>
      <c r="S4" s="220"/>
      <c r="T4" s="220"/>
      <c r="U4" s="220"/>
      <c r="V4" s="220"/>
      <c r="W4" s="220"/>
      <c r="X4" s="220"/>
      <c r="Y4" s="221"/>
      <c r="Z4" s="95"/>
    </row>
    <row r="5" spans="1:26" ht="15" thickBot="1" x14ac:dyDescent="0.4">
      <c r="A5" s="94"/>
      <c r="B5" s="95"/>
      <c r="C5" s="96"/>
      <c r="D5" s="222" t="s">
        <v>100</v>
      </c>
      <c r="E5" s="202"/>
      <c r="F5" s="202"/>
      <c r="G5" s="202"/>
      <c r="H5" s="203"/>
      <c r="I5" s="222" t="s">
        <v>101</v>
      </c>
      <c r="J5" s="202"/>
      <c r="K5" s="203"/>
      <c r="L5" s="222" t="s">
        <v>102</v>
      </c>
      <c r="M5" s="202"/>
      <c r="N5" s="202"/>
      <c r="O5" s="203"/>
      <c r="P5" s="95"/>
      <c r="Q5" s="223" t="s">
        <v>103</v>
      </c>
      <c r="R5" s="225" t="s">
        <v>104</v>
      </c>
      <c r="S5" s="226"/>
      <c r="T5" s="226"/>
      <c r="U5" s="226"/>
      <c r="V5" s="226"/>
      <c r="W5" s="226"/>
      <c r="X5" s="226"/>
      <c r="Y5" s="227"/>
      <c r="Z5" s="95"/>
    </row>
    <row r="6" spans="1:26" ht="15" thickBot="1" x14ac:dyDescent="0.4">
      <c r="A6" s="94"/>
      <c r="C6" s="96"/>
      <c r="D6" s="103" t="s">
        <v>95</v>
      </c>
      <c r="E6" s="230" t="s">
        <v>105</v>
      </c>
      <c r="F6" s="231"/>
      <c r="G6" s="231"/>
      <c r="H6" s="232"/>
      <c r="I6" s="104" t="s">
        <v>95</v>
      </c>
      <c r="J6" s="200" t="s">
        <v>105</v>
      </c>
      <c r="K6" s="201"/>
      <c r="L6" s="105" t="s">
        <v>95</v>
      </c>
      <c r="M6" s="202" t="s">
        <v>105</v>
      </c>
      <c r="N6" s="202"/>
      <c r="O6" s="203"/>
      <c r="P6" s="95"/>
      <c r="Q6" s="224"/>
      <c r="R6" s="228"/>
      <c r="S6" s="228"/>
      <c r="T6" s="228"/>
      <c r="U6" s="228"/>
      <c r="V6" s="228"/>
      <c r="W6" s="228"/>
      <c r="X6" s="228"/>
      <c r="Y6" s="229"/>
      <c r="Z6" s="95"/>
    </row>
    <row r="7" spans="1:26" ht="20.149999999999999" customHeight="1" x14ac:dyDescent="0.35">
      <c r="A7" s="95"/>
      <c r="B7" s="204" t="s">
        <v>106</v>
      </c>
      <c r="C7" s="205"/>
      <c r="D7" s="106">
        <v>20</v>
      </c>
      <c r="E7" s="206">
        <f>SUM(K16,K19,K23,K24,K26,K28,K30,K31,K32,K33,K34,K35,K37,K38,K39,K42,K43,K44,K46,K48)</f>
        <v>805.19999999999993</v>
      </c>
      <c r="F7" s="207"/>
      <c r="G7" s="207"/>
      <c r="H7" s="208"/>
      <c r="I7" s="107"/>
      <c r="J7" s="209"/>
      <c r="K7" s="210"/>
      <c r="L7" s="107"/>
      <c r="M7" s="209"/>
      <c r="N7" s="211"/>
      <c r="O7" s="210"/>
      <c r="P7" s="95"/>
      <c r="Q7" s="108" t="s">
        <v>107</v>
      </c>
      <c r="R7" s="109"/>
      <c r="S7" s="189" t="s">
        <v>108</v>
      </c>
      <c r="T7" s="190"/>
      <c r="U7" s="110" t="s">
        <v>109</v>
      </c>
      <c r="V7" s="191"/>
      <c r="W7" s="192"/>
      <c r="X7" s="192"/>
      <c r="Y7" s="193"/>
      <c r="Z7" s="95"/>
    </row>
    <row r="8" spans="1:26" ht="24" customHeight="1" x14ac:dyDescent="0.35">
      <c r="A8" s="95"/>
      <c r="B8" s="166" t="s">
        <v>110</v>
      </c>
      <c r="C8" s="167"/>
      <c r="D8" s="111">
        <v>9</v>
      </c>
      <c r="E8" s="180">
        <f>SUM(K18,K21,K25,K27,K29,K36,K41,K45,K47)</f>
        <v>23.2</v>
      </c>
      <c r="F8" s="181"/>
      <c r="G8" s="181"/>
      <c r="H8" s="182"/>
      <c r="I8" s="112"/>
      <c r="J8" s="171"/>
      <c r="K8" s="172"/>
      <c r="L8" s="112"/>
      <c r="M8" s="171"/>
      <c r="N8" s="173"/>
      <c r="O8" s="172"/>
      <c r="P8" s="95"/>
      <c r="Q8" s="194" t="s">
        <v>111</v>
      </c>
      <c r="R8" s="195"/>
      <c r="S8" s="196"/>
      <c r="T8" s="197" t="s">
        <v>112</v>
      </c>
      <c r="U8" s="198"/>
      <c r="V8" s="198"/>
      <c r="W8" s="198"/>
      <c r="X8" s="198"/>
      <c r="Y8" s="199"/>
      <c r="Z8" s="95"/>
    </row>
    <row r="9" spans="1:26" ht="24" customHeight="1" x14ac:dyDescent="0.35">
      <c r="A9" s="95"/>
      <c r="B9" s="166" t="s">
        <v>113</v>
      </c>
      <c r="C9" s="167"/>
      <c r="D9" s="111">
        <v>1</v>
      </c>
      <c r="E9" s="180">
        <v>6.5</v>
      </c>
      <c r="F9" s="181"/>
      <c r="G9" s="181"/>
      <c r="H9" s="182"/>
      <c r="I9" s="112"/>
      <c r="J9" s="171"/>
      <c r="K9" s="172"/>
      <c r="L9" s="112"/>
      <c r="M9" s="171"/>
      <c r="N9" s="173"/>
      <c r="O9" s="172"/>
      <c r="P9" s="95"/>
      <c r="Q9" s="183" t="s">
        <v>114</v>
      </c>
      <c r="R9" s="184"/>
      <c r="S9" s="185"/>
      <c r="T9" s="186" t="s">
        <v>115</v>
      </c>
      <c r="U9" s="187"/>
      <c r="V9" s="187"/>
      <c r="W9" s="187"/>
      <c r="X9" s="187"/>
      <c r="Y9" s="188"/>
      <c r="Z9" s="95"/>
    </row>
    <row r="10" spans="1:26" ht="20.149999999999999" customHeight="1" x14ac:dyDescent="0.35">
      <c r="A10" s="95"/>
      <c r="B10" s="166" t="s">
        <v>116</v>
      </c>
      <c r="C10" s="167"/>
      <c r="D10" s="111">
        <v>0</v>
      </c>
      <c r="E10" s="168"/>
      <c r="F10" s="169"/>
      <c r="G10" s="169"/>
      <c r="H10" s="170"/>
      <c r="I10" s="112"/>
      <c r="J10" s="171"/>
      <c r="K10" s="172"/>
      <c r="L10" s="112"/>
      <c r="M10" s="171"/>
      <c r="N10" s="173"/>
      <c r="O10" s="172"/>
      <c r="P10" s="95"/>
      <c r="Q10" s="174" t="s">
        <v>117</v>
      </c>
      <c r="R10" s="175"/>
      <c r="S10" s="176"/>
      <c r="T10" s="177" t="s">
        <v>118</v>
      </c>
      <c r="U10" s="178"/>
      <c r="V10" s="178"/>
      <c r="W10" s="178"/>
      <c r="X10" s="178"/>
      <c r="Y10" s="179"/>
      <c r="Z10" s="95"/>
    </row>
    <row r="11" spans="1:26" ht="20.149999999999999" customHeight="1" thickBot="1" x14ac:dyDescent="0.4">
      <c r="A11" s="95"/>
      <c r="B11" s="147" t="s">
        <v>119</v>
      </c>
      <c r="C11" s="148"/>
      <c r="D11" s="113">
        <v>4</v>
      </c>
      <c r="E11" s="149"/>
      <c r="F11" s="150"/>
      <c r="G11" s="150"/>
      <c r="H11" s="151"/>
      <c r="I11" s="114"/>
      <c r="J11" s="152"/>
      <c r="K11" s="153"/>
      <c r="L11" s="114"/>
      <c r="M11" s="152"/>
      <c r="N11" s="154"/>
      <c r="O11" s="153"/>
      <c r="P11" s="95"/>
      <c r="Q11" s="155" t="s">
        <v>120</v>
      </c>
      <c r="R11" s="156"/>
      <c r="S11" s="156"/>
      <c r="T11" s="156"/>
      <c r="U11" s="156"/>
      <c r="V11" s="156"/>
      <c r="W11" s="156"/>
      <c r="X11" s="156"/>
      <c r="Y11" s="157"/>
      <c r="Z11" s="95"/>
    </row>
    <row r="12" spans="1:26" ht="20.149999999999999" customHeight="1" thickBot="1" x14ac:dyDescent="0.4">
      <c r="A12" s="95"/>
      <c r="B12" s="158" t="s">
        <v>121</v>
      </c>
      <c r="C12" s="159"/>
      <c r="D12" s="115" t="s">
        <v>122</v>
      </c>
      <c r="E12" s="160">
        <f>SUM(J18,J21,J25,J27,J29,J36,J41,J45,J47)</f>
        <v>38</v>
      </c>
      <c r="F12" s="161"/>
      <c r="G12" s="161"/>
      <c r="H12" s="162"/>
      <c r="I12" s="116"/>
      <c r="J12" s="160"/>
      <c r="K12" s="162"/>
      <c r="L12" s="116"/>
      <c r="M12" s="160"/>
      <c r="N12" s="161"/>
      <c r="O12" s="162"/>
      <c r="P12" s="95"/>
      <c r="Q12" s="117" t="s">
        <v>123</v>
      </c>
      <c r="R12" s="163">
        <v>42880</v>
      </c>
      <c r="S12" s="164"/>
      <c r="T12" s="164"/>
      <c r="U12" s="164"/>
      <c r="V12" s="164"/>
      <c r="W12" s="164"/>
      <c r="X12" s="164"/>
      <c r="Y12" s="165"/>
      <c r="Z12" s="95"/>
    </row>
    <row r="13" spans="1:26" ht="20.149999999999999" customHeight="1" thickTop="1" thickBot="1" x14ac:dyDescent="0.4">
      <c r="A13" s="95"/>
      <c r="B13" s="145" t="s">
        <v>124</v>
      </c>
      <c r="C13" s="146" t="s">
        <v>125</v>
      </c>
      <c r="D13" s="141" t="s">
        <v>0</v>
      </c>
      <c r="E13" s="141" t="s">
        <v>126</v>
      </c>
      <c r="F13" s="141" t="s">
        <v>127</v>
      </c>
      <c r="G13" s="141" t="s">
        <v>128</v>
      </c>
      <c r="H13" s="141" t="s">
        <v>129</v>
      </c>
      <c r="I13" s="141" t="s">
        <v>130</v>
      </c>
      <c r="J13" s="141" t="s">
        <v>131</v>
      </c>
      <c r="K13" s="141" t="s">
        <v>105</v>
      </c>
      <c r="L13" s="142" t="s">
        <v>132</v>
      </c>
      <c r="M13" s="142"/>
      <c r="N13" s="142"/>
      <c r="O13" s="142"/>
      <c r="P13" s="142"/>
      <c r="Q13" s="142"/>
      <c r="R13" s="142"/>
      <c r="S13" s="142"/>
      <c r="T13" s="143" t="s">
        <v>133</v>
      </c>
      <c r="U13" s="143"/>
      <c r="V13" s="143"/>
      <c r="W13" s="143"/>
      <c r="X13" s="143"/>
      <c r="Y13" s="143"/>
      <c r="Z13" s="95"/>
    </row>
    <row r="14" spans="1:26" ht="63.75" customHeight="1" thickTop="1" thickBot="1" x14ac:dyDescent="0.4">
      <c r="A14" s="95"/>
      <c r="B14" s="145"/>
      <c r="C14" s="146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1" t="s">
        <v>134</v>
      </c>
      <c r="U14" s="141" t="s">
        <v>135</v>
      </c>
      <c r="V14" s="118" t="s">
        <v>136</v>
      </c>
      <c r="W14" s="118" t="s">
        <v>137</v>
      </c>
      <c r="X14" s="118" t="s">
        <v>138</v>
      </c>
      <c r="Y14" s="141" t="s">
        <v>139</v>
      </c>
      <c r="Z14" s="95"/>
    </row>
    <row r="15" spans="1:26" ht="20.149999999999999" customHeight="1" thickTop="1" thickBot="1" x14ac:dyDescent="0.4">
      <c r="A15" s="95"/>
      <c r="B15" s="145"/>
      <c r="C15" s="146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1"/>
      <c r="U15" s="141"/>
      <c r="V15" s="144" t="s">
        <v>140</v>
      </c>
      <c r="W15" s="144"/>
      <c r="X15" s="144"/>
      <c r="Y15" s="141"/>
      <c r="Z15" s="95"/>
    </row>
    <row r="16" spans="1:26" s="71" customFormat="1" ht="33" customHeight="1" thickTop="1" thickBot="1" x14ac:dyDescent="0.4">
      <c r="A16" s="119"/>
      <c r="B16" s="54">
        <v>1</v>
      </c>
      <c r="C16" s="120" t="s">
        <v>74</v>
      </c>
      <c r="D16" s="140"/>
      <c r="E16" s="140"/>
      <c r="F16" s="140"/>
      <c r="G16" s="140"/>
      <c r="H16" s="140"/>
      <c r="I16" s="54"/>
      <c r="J16" s="54"/>
      <c r="K16" s="54">
        <v>6.8</v>
      </c>
      <c r="L16" s="137"/>
      <c r="M16" s="137"/>
      <c r="N16" s="137"/>
      <c r="O16" s="137"/>
      <c r="P16" s="137"/>
      <c r="Q16" s="137"/>
      <c r="R16" s="137"/>
      <c r="S16" s="137"/>
      <c r="T16" s="121"/>
      <c r="U16" s="121"/>
      <c r="V16" s="121"/>
      <c r="W16" s="121"/>
      <c r="X16" s="121"/>
      <c r="Y16" s="121"/>
      <c r="Z16" s="119"/>
    </row>
    <row r="17" spans="1:26" s="71" customFormat="1" ht="28.5" customHeight="1" thickTop="1" thickBot="1" x14ac:dyDescent="0.4">
      <c r="A17" s="119"/>
      <c r="B17" s="54">
        <v>2</v>
      </c>
      <c r="C17" s="120" t="s">
        <v>8</v>
      </c>
      <c r="D17" s="140"/>
      <c r="E17" s="140"/>
      <c r="F17" s="140"/>
      <c r="G17" s="140"/>
      <c r="H17" s="140"/>
      <c r="I17" s="54">
        <v>0.7</v>
      </c>
      <c r="J17" s="54"/>
      <c r="K17" s="54">
        <v>6.5</v>
      </c>
      <c r="L17" s="138" t="s">
        <v>141</v>
      </c>
      <c r="M17" s="138"/>
      <c r="N17" s="138"/>
      <c r="O17" s="138"/>
      <c r="P17" s="138"/>
      <c r="Q17" s="138"/>
      <c r="R17" s="138"/>
      <c r="S17" s="138"/>
      <c r="T17" s="121"/>
      <c r="U17" s="121"/>
      <c r="V17" s="121"/>
      <c r="W17" s="121"/>
      <c r="X17" s="121"/>
      <c r="Y17" s="121"/>
      <c r="Z17" s="119"/>
    </row>
    <row r="18" spans="1:26" s="71" customFormat="1" ht="27.65" customHeight="1" thickTop="1" thickBot="1" x14ac:dyDescent="0.4">
      <c r="A18" s="119"/>
      <c r="B18" s="54">
        <v>3</v>
      </c>
      <c r="C18" s="120" t="s">
        <v>142</v>
      </c>
      <c r="D18" s="140"/>
      <c r="E18" s="140"/>
      <c r="F18" s="140"/>
      <c r="G18" s="140"/>
      <c r="H18" s="140"/>
      <c r="I18" s="54"/>
      <c r="J18" s="54">
        <v>4</v>
      </c>
      <c r="K18" s="54">
        <v>2</v>
      </c>
      <c r="L18" s="137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21"/>
      <c r="Y18" s="121"/>
      <c r="Z18" s="119"/>
    </row>
    <row r="19" spans="1:26" s="71" customFormat="1" ht="27.65" customHeight="1" thickTop="1" thickBot="1" x14ac:dyDescent="0.4">
      <c r="A19" s="119"/>
      <c r="B19" s="54">
        <v>4</v>
      </c>
      <c r="C19" s="120" t="s">
        <v>143</v>
      </c>
      <c r="D19" s="140"/>
      <c r="E19" s="140"/>
      <c r="F19" s="140"/>
      <c r="G19" s="140"/>
      <c r="H19" s="140"/>
      <c r="I19" s="54"/>
      <c r="J19" s="54"/>
      <c r="K19" s="54">
        <v>360</v>
      </c>
      <c r="L19" s="138" t="s">
        <v>144</v>
      </c>
      <c r="M19" s="138"/>
      <c r="N19" s="138"/>
      <c r="O19" s="138"/>
      <c r="P19" s="138"/>
      <c r="Q19" s="138"/>
      <c r="R19" s="138"/>
      <c r="S19" s="138"/>
      <c r="T19" s="121"/>
      <c r="U19" s="121"/>
      <c r="V19" s="121"/>
      <c r="W19" s="121"/>
      <c r="X19" s="121"/>
      <c r="Y19" s="121"/>
      <c r="Z19" s="119"/>
    </row>
    <row r="20" spans="1:26" s="71" customFormat="1" ht="46.5" customHeight="1" thickTop="1" thickBot="1" x14ac:dyDescent="0.4">
      <c r="A20" s="119"/>
      <c r="B20" s="54">
        <v>5</v>
      </c>
      <c r="C20" s="120" t="s">
        <v>145</v>
      </c>
      <c r="D20" s="140"/>
      <c r="E20" s="140"/>
      <c r="F20" s="140"/>
      <c r="G20" s="140"/>
      <c r="H20" s="140"/>
      <c r="I20" s="54"/>
      <c r="J20" s="54"/>
      <c r="K20" s="54"/>
      <c r="L20" s="138" t="s">
        <v>146</v>
      </c>
      <c r="M20" s="138"/>
      <c r="N20" s="138"/>
      <c r="O20" s="138"/>
      <c r="P20" s="138"/>
      <c r="Q20" s="138"/>
      <c r="R20" s="138"/>
      <c r="S20" s="138"/>
      <c r="T20" s="121"/>
      <c r="U20" s="121"/>
      <c r="V20" s="121"/>
      <c r="W20" s="121"/>
      <c r="X20" s="121"/>
      <c r="Y20" s="121"/>
      <c r="Z20" s="119"/>
    </row>
    <row r="21" spans="1:26" s="71" customFormat="1" ht="38.25" customHeight="1" thickTop="1" thickBot="1" x14ac:dyDescent="0.4">
      <c r="A21" s="119"/>
      <c r="B21" s="54">
        <v>6</v>
      </c>
      <c r="C21" s="122" t="s">
        <v>147</v>
      </c>
      <c r="D21" s="140"/>
      <c r="E21" s="140"/>
      <c r="F21" s="140"/>
      <c r="G21" s="140"/>
      <c r="H21" s="140"/>
      <c r="I21" s="54"/>
      <c r="J21" s="54">
        <v>3</v>
      </c>
      <c r="K21" s="54">
        <v>5</v>
      </c>
      <c r="L21" s="138"/>
      <c r="M21" s="138"/>
      <c r="N21" s="138"/>
      <c r="O21" s="138"/>
      <c r="P21" s="138"/>
      <c r="Q21" s="138"/>
      <c r="R21" s="138"/>
      <c r="S21" s="138"/>
      <c r="T21" s="121"/>
      <c r="U21" s="121"/>
      <c r="V21" s="121"/>
      <c r="W21" s="121"/>
      <c r="X21" s="121"/>
      <c r="Y21" s="121"/>
      <c r="Z21" s="119"/>
    </row>
    <row r="22" spans="1:26" s="71" customFormat="1" ht="38.25" customHeight="1" thickTop="1" thickBot="1" x14ac:dyDescent="0.4">
      <c r="A22" s="119"/>
      <c r="B22" s="54">
        <v>7</v>
      </c>
      <c r="C22" s="122" t="s">
        <v>148</v>
      </c>
      <c r="D22" s="140"/>
      <c r="E22" s="140"/>
      <c r="F22" s="140"/>
      <c r="G22" s="140"/>
      <c r="H22" s="140"/>
      <c r="I22" s="54"/>
      <c r="J22" s="54"/>
      <c r="K22" s="54"/>
      <c r="L22" s="138"/>
      <c r="M22" s="138"/>
      <c r="N22" s="138"/>
      <c r="O22" s="138"/>
      <c r="P22" s="138"/>
      <c r="Q22" s="138"/>
      <c r="R22" s="138"/>
      <c r="S22" s="138"/>
      <c r="T22" s="121"/>
      <c r="U22" s="121"/>
      <c r="V22" s="121"/>
      <c r="W22" s="121"/>
      <c r="X22" s="121"/>
      <c r="Y22" s="121"/>
      <c r="Z22" s="119"/>
    </row>
    <row r="23" spans="1:26" s="71" customFormat="1" ht="25.5" customHeight="1" thickTop="1" thickBot="1" x14ac:dyDescent="0.4">
      <c r="A23" s="119"/>
      <c r="B23" s="54">
        <v>8</v>
      </c>
      <c r="C23" s="120" t="s">
        <v>10</v>
      </c>
      <c r="D23" s="140"/>
      <c r="E23" s="140"/>
      <c r="F23" s="140"/>
      <c r="G23" s="140"/>
      <c r="H23" s="140"/>
      <c r="I23" s="54"/>
      <c r="J23" s="54"/>
      <c r="K23" s="54">
        <v>2.1</v>
      </c>
      <c r="L23" s="138"/>
      <c r="M23" s="138"/>
      <c r="N23" s="138"/>
      <c r="O23" s="138"/>
      <c r="P23" s="138"/>
      <c r="Q23" s="138"/>
      <c r="R23" s="138"/>
      <c r="S23" s="138"/>
      <c r="T23" s="121"/>
      <c r="U23" s="121"/>
      <c r="V23" s="121"/>
      <c r="W23" s="121"/>
      <c r="X23" s="121"/>
      <c r="Y23" s="121"/>
      <c r="Z23" s="119"/>
    </row>
    <row r="24" spans="1:26" s="71" customFormat="1" ht="24.75" customHeight="1" thickTop="1" thickBot="1" x14ac:dyDescent="0.4">
      <c r="A24" s="119"/>
      <c r="B24" s="54">
        <v>9</v>
      </c>
      <c r="C24" s="122" t="s">
        <v>76</v>
      </c>
      <c r="D24" s="140"/>
      <c r="E24" s="140"/>
      <c r="F24" s="140"/>
      <c r="G24" s="140"/>
      <c r="H24" s="140"/>
      <c r="I24" s="54"/>
      <c r="J24" s="54"/>
      <c r="K24" s="54">
        <v>10</v>
      </c>
      <c r="L24" s="138"/>
      <c r="M24" s="138"/>
      <c r="N24" s="138"/>
      <c r="O24" s="138"/>
      <c r="P24" s="138"/>
      <c r="Q24" s="138"/>
      <c r="R24" s="138"/>
      <c r="S24" s="138"/>
      <c r="T24" s="121"/>
      <c r="U24" s="121"/>
      <c r="V24" s="121"/>
      <c r="W24" s="121"/>
      <c r="X24" s="121"/>
      <c r="Y24" s="121"/>
      <c r="Z24" s="119"/>
    </row>
    <row r="25" spans="1:26" s="71" customFormat="1" ht="45.75" customHeight="1" thickTop="1" thickBot="1" x14ac:dyDescent="0.4">
      <c r="A25" s="119"/>
      <c r="B25" s="54">
        <v>10</v>
      </c>
      <c r="C25" s="123" t="s">
        <v>149</v>
      </c>
      <c r="D25" s="140"/>
      <c r="E25" s="140"/>
      <c r="F25" s="140"/>
      <c r="G25" s="140"/>
      <c r="H25" s="140"/>
      <c r="I25" s="54">
        <v>5</v>
      </c>
      <c r="J25" s="54">
        <v>9</v>
      </c>
      <c r="K25" s="54">
        <v>3</v>
      </c>
      <c r="L25" s="139" t="s">
        <v>150</v>
      </c>
      <c r="M25" s="139"/>
      <c r="N25" s="139"/>
      <c r="O25" s="139"/>
      <c r="P25" s="139"/>
      <c r="Q25" s="139"/>
      <c r="R25" s="139"/>
      <c r="S25" s="139"/>
      <c r="T25" s="121"/>
      <c r="U25" s="121"/>
      <c r="V25" s="121"/>
      <c r="W25" s="121"/>
      <c r="X25" s="121"/>
      <c r="Y25" s="54" t="s">
        <v>151</v>
      </c>
      <c r="Z25" s="119"/>
    </row>
    <row r="26" spans="1:26" s="71" customFormat="1" ht="33" customHeight="1" thickTop="1" thickBot="1" x14ac:dyDescent="0.4">
      <c r="A26" s="119"/>
      <c r="B26" s="54">
        <v>11</v>
      </c>
      <c r="C26" s="122" t="s">
        <v>152</v>
      </c>
      <c r="D26" s="140"/>
      <c r="E26" s="140"/>
      <c r="F26" s="140"/>
      <c r="G26" s="140"/>
      <c r="H26" s="140"/>
      <c r="I26" s="54">
        <v>5</v>
      </c>
      <c r="J26" s="54"/>
      <c r="K26" s="54">
        <v>2.8</v>
      </c>
      <c r="L26" s="138"/>
      <c r="M26" s="138"/>
      <c r="N26" s="138"/>
      <c r="O26" s="138"/>
      <c r="P26" s="138"/>
      <c r="Q26" s="138"/>
      <c r="R26" s="138"/>
      <c r="S26" s="138"/>
      <c r="T26" s="121"/>
      <c r="U26" s="121"/>
      <c r="V26" s="121"/>
      <c r="W26" s="121"/>
      <c r="X26" s="121"/>
      <c r="Y26" s="121"/>
      <c r="Z26" s="119"/>
    </row>
    <row r="27" spans="1:26" s="71" customFormat="1" ht="37.5" customHeight="1" thickTop="1" thickBot="1" x14ac:dyDescent="0.4">
      <c r="A27" s="119"/>
      <c r="B27" s="54">
        <v>12</v>
      </c>
      <c r="C27" s="123" t="s">
        <v>153</v>
      </c>
      <c r="D27" s="140"/>
      <c r="E27" s="140"/>
      <c r="F27" s="140"/>
      <c r="G27" s="140"/>
      <c r="H27" s="140"/>
      <c r="I27" s="54">
        <v>5</v>
      </c>
      <c r="J27" s="54">
        <v>9</v>
      </c>
      <c r="K27" s="54">
        <v>4</v>
      </c>
      <c r="L27" s="139" t="s">
        <v>150</v>
      </c>
      <c r="M27" s="139"/>
      <c r="N27" s="139"/>
      <c r="O27" s="139"/>
      <c r="P27" s="139"/>
      <c r="Q27" s="139"/>
      <c r="R27" s="139"/>
      <c r="S27" s="139"/>
      <c r="T27" s="121"/>
      <c r="U27" s="121"/>
      <c r="V27" s="121"/>
      <c r="W27" s="121"/>
      <c r="X27" s="121"/>
      <c r="Y27" s="54" t="s">
        <v>151</v>
      </c>
      <c r="Z27" s="119"/>
    </row>
    <row r="28" spans="1:26" s="71" customFormat="1" ht="27.65" customHeight="1" thickTop="1" thickBot="1" x14ac:dyDescent="0.4">
      <c r="A28" s="119"/>
      <c r="B28" s="54">
        <v>13</v>
      </c>
      <c r="C28" s="122" t="s">
        <v>154</v>
      </c>
      <c r="D28" s="140"/>
      <c r="E28" s="140"/>
      <c r="F28" s="140"/>
      <c r="G28" s="140"/>
      <c r="H28" s="140"/>
      <c r="I28" s="54">
        <v>5</v>
      </c>
      <c r="J28" s="54"/>
      <c r="K28" s="54">
        <v>1.9</v>
      </c>
      <c r="L28" s="137"/>
      <c r="M28" s="137"/>
      <c r="N28" s="137"/>
      <c r="O28" s="137"/>
      <c r="P28" s="137"/>
      <c r="Q28" s="137"/>
      <c r="R28" s="137"/>
      <c r="S28" s="137"/>
      <c r="T28" s="121"/>
      <c r="U28" s="121"/>
      <c r="V28" s="121"/>
      <c r="W28" s="121"/>
      <c r="X28" s="121"/>
      <c r="Y28" s="121"/>
      <c r="Z28" s="119"/>
    </row>
    <row r="29" spans="1:26" s="71" customFormat="1" ht="27.65" customHeight="1" thickTop="1" thickBot="1" x14ac:dyDescent="0.4">
      <c r="A29" s="119"/>
      <c r="B29" s="54">
        <v>14</v>
      </c>
      <c r="C29" s="123" t="s">
        <v>155</v>
      </c>
      <c r="D29" s="140"/>
      <c r="E29" s="140"/>
      <c r="F29" s="140"/>
      <c r="G29" s="140"/>
      <c r="H29" s="140"/>
      <c r="I29" s="54">
        <v>5</v>
      </c>
      <c r="J29" s="54">
        <v>3</v>
      </c>
      <c r="K29" s="54">
        <v>3</v>
      </c>
      <c r="L29" s="138" t="s">
        <v>156</v>
      </c>
      <c r="M29" s="138"/>
      <c r="N29" s="138"/>
      <c r="O29" s="138"/>
      <c r="P29" s="138"/>
      <c r="Q29" s="138"/>
      <c r="R29" s="138"/>
      <c r="S29" s="138"/>
      <c r="T29" s="54" t="s">
        <v>151</v>
      </c>
      <c r="U29" s="121"/>
      <c r="V29" s="121"/>
      <c r="W29" s="121"/>
      <c r="X29" s="121"/>
      <c r="Y29" s="121"/>
      <c r="Z29" s="119"/>
    </row>
    <row r="30" spans="1:26" s="71" customFormat="1" ht="33.75" customHeight="1" thickTop="1" thickBot="1" x14ac:dyDescent="0.4">
      <c r="A30" s="119"/>
      <c r="B30" s="54">
        <v>15</v>
      </c>
      <c r="C30" s="122" t="s">
        <v>157</v>
      </c>
      <c r="D30" s="140"/>
      <c r="E30" s="140"/>
      <c r="F30" s="140"/>
      <c r="G30" s="140"/>
      <c r="H30" s="140"/>
      <c r="I30" s="54">
        <v>5</v>
      </c>
      <c r="J30" s="54"/>
      <c r="K30" s="54">
        <v>14</v>
      </c>
      <c r="L30" s="137"/>
      <c r="M30" s="137"/>
      <c r="N30" s="137"/>
      <c r="O30" s="137"/>
      <c r="P30" s="137"/>
      <c r="Q30" s="137"/>
      <c r="R30" s="137"/>
      <c r="S30" s="137"/>
      <c r="T30" s="121"/>
      <c r="U30" s="121"/>
      <c r="V30" s="121"/>
      <c r="W30" s="121"/>
      <c r="X30" s="121"/>
      <c r="Y30" s="121"/>
      <c r="Z30" s="119"/>
    </row>
    <row r="31" spans="1:26" s="71" customFormat="1" ht="33.75" customHeight="1" thickTop="1" thickBot="1" x14ac:dyDescent="0.4">
      <c r="A31" s="119"/>
      <c r="B31" s="54">
        <v>16</v>
      </c>
      <c r="C31" s="122" t="s">
        <v>158</v>
      </c>
      <c r="D31" s="140"/>
      <c r="E31" s="140"/>
      <c r="F31" s="140"/>
      <c r="G31" s="140"/>
      <c r="H31" s="140"/>
      <c r="I31" s="54">
        <v>5</v>
      </c>
      <c r="J31" s="54"/>
      <c r="K31" s="54">
        <v>1.7</v>
      </c>
      <c r="L31" s="137"/>
      <c r="M31" s="137"/>
      <c r="N31" s="137"/>
      <c r="O31" s="137"/>
      <c r="P31" s="137"/>
      <c r="Q31" s="137"/>
      <c r="R31" s="137"/>
      <c r="S31" s="137"/>
      <c r="T31" s="121"/>
      <c r="U31" s="121"/>
      <c r="V31" s="121"/>
      <c r="W31" s="121"/>
      <c r="X31" s="121"/>
      <c r="Y31" s="121"/>
      <c r="Z31" s="119"/>
    </row>
    <row r="32" spans="1:26" s="71" customFormat="1" ht="37.5" customHeight="1" thickTop="1" thickBot="1" x14ac:dyDescent="0.4">
      <c r="A32" s="119"/>
      <c r="B32" s="54">
        <v>17</v>
      </c>
      <c r="C32" s="122" t="s">
        <v>159</v>
      </c>
      <c r="D32" s="140"/>
      <c r="E32" s="140"/>
      <c r="F32" s="140"/>
      <c r="G32" s="140"/>
      <c r="H32" s="140"/>
      <c r="I32" s="54">
        <v>5</v>
      </c>
      <c r="J32" s="54"/>
      <c r="K32" s="54">
        <v>3</v>
      </c>
      <c r="L32" s="137"/>
      <c r="M32" s="137"/>
      <c r="N32" s="137"/>
      <c r="O32" s="137"/>
      <c r="P32" s="137"/>
      <c r="Q32" s="137"/>
      <c r="R32" s="137"/>
      <c r="S32" s="137"/>
      <c r="T32" s="121"/>
      <c r="U32" s="121"/>
      <c r="V32" s="121"/>
      <c r="W32" s="121"/>
      <c r="X32" s="121"/>
      <c r="Y32" s="121"/>
      <c r="Z32" s="119"/>
    </row>
    <row r="33" spans="1:26" s="71" customFormat="1" ht="27.65" customHeight="1" thickTop="1" thickBot="1" x14ac:dyDescent="0.4">
      <c r="A33" s="119"/>
      <c r="B33" s="54">
        <v>18</v>
      </c>
      <c r="C33" s="122" t="s">
        <v>160</v>
      </c>
      <c r="D33" s="140"/>
      <c r="E33" s="140"/>
      <c r="F33" s="140"/>
      <c r="G33" s="140"/>
      <c r="H33" s="140"/>
      <c r="I33" s="54"/>
      <c r="J33" s="54"/>
      <c r="K33" s="54">
        <v>2.5</v>
      </c>
      <c r="L33" s="137"/>
      <c r="M33" s="137"/>
      <c r="N33" s="137"/>
      <c r="O33" s="137"/>
      <c r="P33" s="137"/>
      <c r="Q33" s="137"/>
      <c r="R33" s="137"/>
      <c r="S33" s="137"/>
      <c r="T33" s="121"/>
      <c r="U33" s="121"/>
      <c r="V33" s="121"/>
      <c r="W33" s="121"/>
      <c r="X33" s="121"/>
      <c r="Y33" s="121"/>
      <c r="Z33" s="119"/>
    </row>
    <row r="34" spans="1:26" s="71" customFormat="1" ht="27.65" customHeight="1" thickTop="1" thickBot="1" x14ac:dyDescent="0.4">
      <c r="A34" s="119"/>
      <c r="B34" s="54">
        <v>19</v>
      </c>
      <c r="C34" s="122" t="s">
        <v>161</v>
      </c>
      <c r="D34" s="140"/>
      <c r="E34" s="140"/>
      <c r="F34" s="140"/>
      <c r="G34" s="140"/>
      <c r="H34" s="140"/>
      <c r="I34" s="54">
        <v>5</v>
      </c>
      <c r="J34" s="54"/>
      <c r="K34" s="54">
        <v>28.2</v>
      </c>
      <c r="L34" s="138"/>
      <c r="M34" s="138"/>
      <c r="N34" s="138"/>
      <c r="O34" s="138"/>
      <c r="P34" s="138"/>
      <c r="Q34" s="138"/>
      <c r="R34" s="138"/>
      <c r="S34" s="138"/>
      <c r="T34" s="121"/>
      <c r="U34" s="121"/>
      <c r="V34" s="121"/>
      <c r="W34" s="121"/>
      <c r="X34" s="121"/>
      <c r="Y34" s="121"/>
      <c r="Z34" s="119"/>
    </row>
    <row r="35" spans="1:26" s="71" customFormat="1" ht="35.25" customHeight="1" thickTop="1" thickBot="1" x14ac:dyDescent="0.4">
      <c r="A35" s="119"/>
      <c r="B35" s="54">
        <v>20</v>
      </c>
      <c r="C35" s="122" t="s">
        <v>21</v>
      </c>
      <c r="D35" s="140"/>
      <c r="E35" s="140"/>
      <c r="F35" s="140"/>
      <c r="G35" s="140"/>
      <c r="H35" s="140"/>
      <c r="I35" s="54">
        <v>1.26</v>
      </c>
      <c r="J35" s="54"/>
      <c r="K35" s="54">
        <v>5</v>
      </c>
      <c r="L35" s="138"/>
      <c r="M35" s="138"/>
      <c r="N35" s="138"/>
      <c r="O35" s="138"/>
      <c r="P35" s="138"/>
      <c r="Q35" s="138"/>
      <c r="R35" s="138"/>
      <c r="S35" s="138"/>
      <c r="T35" s="121"/>
      <c r="U35" s="121"/>
      <c r="V35" s="121"/>
      <c r="W35" s="121"/>
      <c r="X35" s="121"/>
      <c r="Y35" s="121"/>
      <c r="Z35" s="119"/>
    </row>
    <row r="36" spans="1:26" s="71" customFormat="1" ht="27.65" customHeight="1" thickTop="1" thickBot="1" x14ac:dyDescent="0.4">
      <c r="A36" s="119"/>
      <c r="B36" s="54">
        <v>21</v>
      </c>
      <c r="C36" s="122" t="s">
        <v>162</v>
      </c>
      <c r="D36" s="140"/>
      <c r="E36" s="140"/>
      <c r="F36" s="140"/>
      <c r="G36" s="140"/>
      <c r="H36" s="140"/>
      <c r="I36" s="54">
        <v>1.26</v>
      </c>
      <c r="J36" s="54">
        <v>2</v>
      </c>
      <c r="K36" s="54">
        <v>1.2</v>
      </c>
      <c r="L36" s="137"/>
      <c r="M36" s="137"/>
      <c r="N36" s="137"/>
      <c r="O36" s="137"/>
      <c r="P36" s="137"/>
      <c r="Q36" s="137"/>
      <c r="R36" s="137"/>
      <c r="S36" s="137"/>
      <c r="T36" s="121"/>
      <c r="U36" s="121"/>
      <c r="V36" s="121"/>
      <c r="W36" s="121"/>
      <c r="X36" s="121"/>
      <c r="Y36" s="121"/>
      <c r="Z36" s="119"/>
    </row>
    <row r="37" spans="1:26" s="71" customFormat="1" ht="27.65" customHeight="1" thickTop="1" thickBot="1" x14ac:dyDescent="0.4">
      <c r="A37" s="119"/>
      <c r="B37" s="54">
        <v>22</v>
      </c>
      <c r="C37" s="122" t="s">
        <v>163</v>
      </c>
      <c r="D37" s="140"/>
      <c r="E37" s="140"/>
      <c r="F37" s="140"/>
      <c r="G37" s="140"/>
      <c r="H37" s="140"/>
      <c r="I37" s="54">
        <v>0.45</v>
      </c>
      <c r="J37" s="54"/>
      <c r="K37" s="54">
        <v>2.8</v>
      </c>
      <c r="L37" s="137"/>
      <c r="M37" s="137"/>
      <c r="N37" s="137"/>
      <c r="O37" s="137"/>
      <c r="P37" s="137"/>
      <c r="Q37" s="137"/>
      <c r="R37" s="137"/>
      <c r="S37" s="137"/>
      <c r="T37" s="121"/>
      <c r="U37" s="121"/>
      <c r="V37" s="121"/>
      <c r="W37" s="121"/>
      <c r="X37" s="121"/>
      <c r="Y37" s="121"/>
      <c r="Z37" s="119"/>
    </row>
    <row r="38" spans="1:26" s="71" customFormat="1" ht="27.65" customHeight="1" thickTop="1" thickBot="1" x14ac:dyDescent="0.4">
      <c r="A38" s="119"/>
      <c r="B38" s="54">
        <v>23</v>
      </c>
      <c r="C38" s="122" t="s">
        <v>23</v>
      </c>
      <c r="D38" s="140"/>
      <c r="E38" s="140"/>
      <c r="F38" s="140"/>
      <c r="G38" s="140"/>
      <c r="H38" s="140"/>
      <c r="I38" s="54">
        <v>0.45</v>
      </c>
      <c r="J38" s="54"/>
      <c r="K38" s="54">
        <v>12.5</v>
      </c>
      <c r="L38" s="138"/>
      <c r="M38" s="138"/>
      <c r="N38" s="138"/>
      <c r="O38" s="138"/>
      <c r="P38" s="138"/>
      <c r="Q38" s="138"/>
      <c r="R38" s="138"/>
      <c r="S38" s="138"/>
      <c r="T38" s="121"/>
      <c r="U38" s="121"/>
      <c r="V38" s="121"/>
      <c r="W38" s="121"/>
      <c r="X38" s="121"/>
      <c r="Y38" s="121"/>
      <c r="Z38" s="119"/>
    </row>
    <row r="39" spans="1:26" s="71" customFormat="1" ht="36.75" customHeight="1" thickTop="1" thickBot="1" x14ac:dyDescent="0.4">
      <c r="A39" s="119"/>
      <c r="B39" s="54">
        <v>24</v>
      </c>
      <c r="C39" s="124" t="s">
        <v>164</v>
      </c>
      <c r="D39" s="140"/>
      <c r="E39" s="140"/>
      <c r="F39" s="140"/>
      <c r="G39" s="140"/>
      <c r="H39" s="140"/>
      <c r="I39" s="54">
        <v>0.45</v>
      </c>
      <c r="J39" s="54"/>
      <c r="K39" s="54">
        <v>2.7</v>
      </c>
      <c r="L39" s="138"/>
      <c r="M39" s="138"/>
      <c r="N39" s="138"/>
      <c r="O39" s="138"/>
      <c r="P39" s="138"/>
      <c r="Q39" s="138"/>
      <c r="R39" s="138"/>
      <c r="S39" s="138"/>
      <c r="T39" s="121"/>
      <c r="U39" s="121"/>
      <c r="V39" s="121"/>
      <c r="W39" s="121"/>
      <c r="X39" s="121"/>
      <c r="Y39" s="121"/>
      <c r="Z39" s="119"/>
    </row>
    <row r="40" spans="1:26" s="71" customFormat="1" ht="35.25" customHeight="1" thickTop="1" thickBot="1" x14ac:dyDescent="0.4">
      <c r="A40" s="119"/>
      <c r="B40" s="54">
        <v>25</v>
      </c>
      <c r="C40" s="124" t="s">
        <v>165</v>
      </c>
      <c r="D40" s="140"/>
      <c r="E40" s="140"/>
      <c r="F40" s="140"/>
      <c r="G40" s="140"/>
      <c r="H40" s="140"/>
      <c r="I40" s="54"/>
      <c r="J40" s="54"/>
      <c r="K40" s="54"/>
      <c r="L40" s="138"/>
      <c r="M40" s="138"/>
      <c r="N40" s="138"/>
      <c r="O40" s="138"/>
      <c r="P40" s="138"/>
      <c r="Q40" s="138"/>
      <c r="R40" s="138"/>
      <c r="S40" s="138"/>
      <c r="T40" s="121"/>
      <c r="U40" s="121"/>
      <c r="V40" s="121"/>
      <c r="W40" s="121"/>
      <c r="X40" s="121"/>
      <c r="Y40" s="121"/>
      <c r="Z40" s="119"/>
    </row>
    <row r="41" spans="1:26" s="71" customFormat="1" ht="27.65" customHeight="1" thickTop="1" thickBot="1" x14ac:dyDescent="0.4">
      <c r="A41" s="119"/>
      <c r="B41" s="54">
        <v>26</v>
      </c>
      <c r="C41" s="120" t="s">
        <v>166</v>
      </c>
      <c r="D41" s="140"/>
      <c r="E41" s="140"/>
      <c r="F41" s="140"/>
      <c r="G41" s="140"/>
      <c r="H41" s="140"/>
      <c r="I41" s="54">
        <v>0.45</v>
      </c>
      <c r="J41" s="54">
        <v>4</v>
      </c>
      <c r="K41" s="54">
        <v>2</v>
      </c>
      <c r="L41" s="137"/>
      <c r="M41" s="137"/>
      <c r="N41" s="137"/>
      <c r="O41" s="137"/>
      <c r="P41" s="137"/>
      <c r="Q41" s="137"/>
      <c r="R41" s="137"/>
      <c r="S41" s="137"/>
      <c r="T41" s="121"/>
      <c r="U41" s="121"/>
      <c r="V41" s="121"/>
      <c r="W41" s="121"/>
      <c r="X41" s="121"/>
      <c r="Y41" s="121"/>
      <c r="Z41" s="119"/>
    </row>
    <row r="42" spans="1:26" s="71" customFormat="1" ht="30" customHeight="1" thickTop="1" thickBot="1" x14ac:dyDescent="0.4">
      <c r="A42" s="119"/>
      <c r="B42" s="54">
        <v>27</v>
      </c>
      <c r="C42" s="122" t="s">
        <v>25</v>
      </c>
      <c r="D42" s="140"/>
      <c r="E42" s="140"/>
      <c r="F42" s="140"/>
      <c r="G42" s="140"/>
      <c r="H42" s="140"/>
      <c r="I42" s="54"/>
      <c r="J42" s="54"/>
      <c r="K42" s="54">
        <v>8.3000000000000007</v>
      </c>
      <c r="L42" s="138"/>
      <c r="M42" s="138"/>
      <c r="N42" s="138"/>
      <c r="O42" s="138"/>
      <c r="P42" s="138"/>
      <c r="Q42" s="138"/>
      <c r="R42" s="138"/>
      <c r="S42" s="138"/>
      <c r="T42" s="121"/>
      <c r="U42" s="121"/>
      <c r="V42" s="121"/>
      <c r="W42" s="121"/>
      <c r="X42" s="121"/>
      <c r="Y42" s="121"/>
      <c r="Z42" s="119"/>
    </row>
    <row r="43" spans="1:26" s="71" customFormat="1" ht="27.65" customHeight="1" thickTop="1" thickBot="1" x14ac:dyDescent="0.4">
      <c r="A43" s="119"/>
      <c r="B43" s="54">
        <v>28</v>
      </c>
      <c r="C43" s="122" t="s">
        <v>167</v>
      </c>
      <c r="D43" s="140"/>
      <c r="E43" s="140"/>
      <c r="F43" s="140"/>
      <c r="G43" s="140"/>
      <c r="H43" s="140"/>
      <c r="I43" s="54">
        <v>0.45</v>
      </c>
      <c r="J43" s="54"/>
      <c r="K43" s="54">
        <v>50</v>
      </c>
      <c r="L43" s="138"/>
      <c r="M43" s="138"/>
      <c r="N43" s="138"/>
      <c r="O43" s="138"/>
      <c r="P43" s="138"/>
      <c r="Q43" s="138"/>
      <c r="R43" s="138"/>
      <c r="S43" s="138"/>
      <c r="T43" s="121"/>
      <c r="U43" s="121"/>
      <c r="V43" s="121"/>
      <c r="W43" s="121"/>
      <c r="X43" s="121"/>
      <c r="Y43" s="121"/>
      <c r="Z43" s="119"/>
    </row>
    <row r="44" spans="1:26" s="71" customFormat="1" ht="42" customHeight="1" thickTop="1" thickBot="1" x14ac:dyDescent="0.4">
      <c r="A44" s="119"/>
      <c r="B44" s="54">
        <v>29</v>
      </c>
      <c r="C44" s="122" t="s">
        <v>168</v>
      </c>
      <c r="D44" s="140"/>
      <c r="E44" s="140"/>
      <c r="F44" s="140"/>
      <c r="G44" s="140"/>
      <c r="H44" s="140"/>
      <c r="I44" s="54">
        <v>0.45</v>
      </c>
      <c r="J44" s="54"/>
      <c r="K44" s="54">
        <v>0.9</v>
      </c>
      <c r="L44" s="138"/>
      <c r="M44" s="138"/>
      <c r="N44" s="138"/>
      <c r="O44" s="138"/>
      <c r="P44" s="138"/>
      <c r="Q44" s="138"/>
      <c r="R44" s="138"/>
      <c r="S44" s="138"/>
      <c r="T44" s="121"/>
      <c r="U44" s="121"/>
      <c r="V44" s="121"/>
      <c r="W44" s="121"/>
      <c r="X44" s="121"/>
      <c r="Y44" s="121"/>
      <c r="Z44" s="119"/>
    </row>
    <row r="45" spans="1:26" s="71" customFormat="1" ht="36" customHeight="1" thickTop="1" thickBot="1" x14ac:dyDescent="0.4">
      <c r="A45" s="119"/>
      <c r="B45" s="54">
        <v>30</v>
      </c>
      <c r="C45" s="122" t="s">
        <v>169</v>
      </c>
      <c r="D45" s="140"/>
      <c r="E45" s="140"/>
      <c r="F45" s="140"/>
      <c r="G45" s="140"/>
      <c r="H45" s="140"/>
      <c r="I45" s="54">
        <v>0.45</v>
      </c>
      <c r="J45" s="54">
        <v>1</v>
      </c>
      <c r="K45" s="54">
        <v>1</v>
      </c>
      <c r="L45" s="137"/>
      <c r="M45" s="137"/>
      <c r="N45" s="137"/>
      <c r="O45" s="137"/>
      <c r="P45" s="137"/>
      <c r="Q45" s="137"/>
      <c r="R45" s="137"/>
      <c r="S45" s="137"/>
      <c r="T45" s="121"/>
      <c r="U45" s="121"/>
      <c r="V45" s="121"/>
      <c r="W45" s="121"/>
      <c r="X45" s="121"/>
      <c r="Y45" s="121"/>
      <c r="Z45" s="119"/>
    </row>
    <row r="46" spans="1:26" s="86" customFormat="1" ht="27.65" customHeight="1" thickTop="1" thickBot="1" x14ac:dyDescent="0.4">
      <c r="A46" s="125"/>
      <c r="B46" s="54">
        <v>31</v>
      </c>
      <c r="C46" s="120" t="s">
        <v>29</v>
      </c>
      <c r="D46" s="140"/>
      <c r="E46" s="140"/>
      <c r="F46" s="140"/>
      <c r="G46" s="140"/>
      <c r="H46" s="140"/>
      <c r="I46" s="54">
        <v>0.45</v>
      </c>
      <c r="J46" s="54"/>
      <c r="K46" s="54">
        <v>50</v>
      </c>
      <c r="L46" s="137"/>
      <c r="M46" s="137"/>
      <c r="N46" s="137"/>
      <c r="O46" s="137"/>
      <c r="P46" s="137"/>
      <c r="Q46" s="137"/>
      <c r="R46" s="137"/>
      <c r="S46" s="137"/>
      <c r="T46" s="54"/>
      <c r="U46" s="54"/>
      <c r="V46" s="54"/>
      <c r="W46" s="54"/>
      <c r="X46" s="54"/>
      <c r="Y46" s="54"/>
      <c r="Z46" s="125"/>
    </row>
    <row r="47" spans="1:26" s="71" customFormat="1" ht="27.65" customHeight="1" thickTop="1" thickBot="1" x14ac:dyDescent="0.4">
      <c r="A47" s="119"/>
      <c r="B47" s="54">
        <v>32</v>
      </c>
      <c r="C47" s="122" t="s">
        <v>170</v>
      </c>
      <c r="D47" s="140"/>
      <c r="E47" s="140"/>
      <c r="F47" s="140"/>
      <c r="G47" s="140"/>
      <c r="H47" s="140"/>
      <c r="I47" s="54">
        <v>0.45</v>
      </c>
      <c r="J47" s="54">
        <v>3</v>
      </c>
      <c r="K47" s="54">
        <v>2</v>
      </c>
      <c r="L47" s="138"/>
      <c r="M47" s="138"/>
      <c r="N47" s="138"/>
      <c r="O47" s="138"/>
      <c r="P47" s="138"/>
      <c r="Q47" s="138"/>
      <c r="R47" s="138"/>
      <c r="S47" s="138"/>
      <c r="T47" s="54"/>
      <c r="U47" s="54"/>
      <c r="V47" s="54"/>
      <c r="W47" s="54"/>
      <c r="X47" s="54"/>
      <c r="Y47" s="54"/>
      <c r="Z47" s="119"/>
    </row>
    <row r="48" spans="1:26" s="71" customFormat="1" ht="27.65" customHeight="1" thickTop="1" thickBot="1" x14ac:dyDescent="0.4">
      <c r="A48" s="119"/>
      <c r="B48" s="54">
        <v>33</v>
      </c>
      <c r="C48" s="120" t="s">
        <v>171</v>
      </c>
      <c r="D48" s="140"/>
      <c r="E48" s="140"/>
      <c r="F48" s="140"/>
      <c r="G48" s="140"/>
      <c r="H48" s="140"/>
      <c r="I48" s="54">
        <v>0.45</v>
      </c>
      <c r="J48" s="54"/>
      <c r="K48" s="54">
        <v>240</v>
      </c>
      <c r="L48" s="138"/>
      <c r="M48" s="138"/>
      <c r="N48" s="138"/>
      <c r="O48" s="138"/>
      <c r="P48" s="138"/>
      <c r="Q48" s="138"/>
      <c r="R48" s="138"/>
      <c r="S48" s="138"/>
      <c r="T48" s="54"/>
      <c r="U48" s="54"/>
      <c r="V48" s="54"/>
      <c r="W48" s="54"/>
      <c r="X48" s="54"/>
      <c r="Y48" s="54"/>
      <c r="Z48" s="119"/>
    </row>
    <row r="49" spans="1:26" s="71" customFormat="1" ht="27.65" customHeight="1" thickTop="1" thickBot="1" x14ac:dyDescent="0.4">
      <c r="A49" s="119"/>
      <c r="B49" s="54">
        <v>34</v>
      </c>
      <c r="C49" s="120" t="s">
        <v>172</v>
      </c>
      <c r="D49" s="140"/>
      <c r="E49" s="140"/>
      <c r="F49" s="140"/>
      <c r="G49" s="140"/>
      <c r="H49" s="140"/>
      <c r="I49" s="54">
        <v>0.45</v>
      </c>
      <c r="J49" s="54"/>
      <c r="K49" s="54"/>
      <c r="L49" s="137"/>
      <c r="M49" s="137"/>
      <c r="N49" s="137"/>
      <c r="O49" s="137"/>
      <c r="P49" s="137"/>
      <c r="Q49" s="137"/>
      <c r="R49" s="137"/>
      <c r="S49" s="137"/>
      <c r="T49" s="54"/>
      <c r="U49" s="54"/>
      <c r="V49" s="54"/>
      <c r="W49" s="54"/>
      <c r="X49" s="54"/>
      <c r="Y49" s="54"/>
      <c r="Z49" s="119"/>
    </row>
    <row r="50" spans="1:26" ht="5.25" customHeight="1" thickTop="1" x14ac:dyDescent="0.35">
      <c r="A50" s="95"/>
      <c r="B50" s="95"/>
      <c r="C50" s="96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2" spans="1:26" x14ac:dyDescent="0.35">
      <c r="B52" s="71"/>
      <c r="C52" s="126"/>
    </row>
    <row r="53" spans="1:26" ht="21.75" customHeight="1" x14ac:dyDescent="0.35">
      <c r="B53" s="71"/>
      <c r="C53" s="127"/>
    </row>
    <row r="54" spans="1:26" ht="21" customHeight="1" x14ac:dyDescent="0.35">
      <c r="B54" s="71"/>
      <c r="C54" s="127"/>
    </row>
    <row r="55" spans="1:26" ht="21" customHeight="1" x14ac:dyDescent="0.35">
      <c r="B55" s="71"/>
      <c r="C55" s="127"/>
    </row>
    <row r="56" spans="1:26" ht="27" customHeight="1" x14ac:dyDescent="0.35">
      <c r="B56" s="71"/>
      <c r="C56" s="128"/>
    </row>
    <row r="57" spans="1:26" ht="27.75" customHeight="1" x14ac:dyDescent="0.35">
      <c r="B57" s="71"/>
      <c r="C57" s="128"/>
    </row>
    <row r="58" spans="1:26" ht="21" customHeight="1" x14ac:dyDescent="0.35">
      <c r="B58" s="71"/>
    </row>
  </sheetData>
  <mergeCells count="97">
    <mergeCell ref="B2:Y2"/>
    <mergeCell ref="U3:V3"/>
    <mergeCell ref="D4:O4"/>
    <mergeCell ref="Q4:Y4"/>
    <mergeCell ref="D5:H5"/>
    <mergeCell ref="I5:K5"/>
    <mergeCell ref="L5:O5"/>
    <mergeCell ref="Q5:Q6"/>
    <mergeCell ref="R5:Y6"/>
    <mergeCell ref="E6:H6"/>
    <mergeCell ref="J6:K6"/>
    <mergeCell ref="M6:O6"/>
    <mergeCell ref="B7:C7"/>
    <mergeCell ref="E7:H7"/>
    <mergeCell ref="J7:K7"/>
    <mergeCell ref="M7:O7"/>
    <mergeCell ref="S7:T7"/>
    <mergeCell ref="V7:Y7"/>
    <mergeCell ref="B8:C8"/>
    <mergeCell ref="E8:H8"/>
    <mergeCell ref="J8:K8"/>
    <mergeCell ref="M8:O8"/>
    <mergeCell ref="Q8:S8"/>
    <mergeCell ref="T8:Y8"/>
    <mergeCell ref="T10:Y10"/>
    <mergeCell ref="B9:C9"/>
    <mergeCell ref="E9:H9"/>
    <mergeCell ref="J9:K9"/>
    <mergeCell ref="M9:O9"/>
    <mergeCell ref="Q9:S9"/>
    <mergeCell ref="T9:Y9"/>
    <mergeCell ref="B10:C10"/>
    <mergeCell ref="E10:H10"/>
    <mergeCell ref="J10:K10"/>
    <mergeCell ref="M10:O10"/>
    <mergeCell ref="Q10:S10"/>
    <mergeCell ref="Q11:Y11"/>
    <mergeCell ref="B12:C12"/>
    <mergeCell ref="E12:H12"/>
    <mergeCell ref="J12:K12"/>
    <mergeCell ref="M12:O12"/>
    <mergeCell ref="R12:Y12"/>
    <mergeCell ref="G13:G15"/>
    <mergeCell ref="B11:C11"/>
    <mergeCell ref="E11:H11"/>
    <mergeCell ref="J11:K11"/>
    <mergeCell ref="M11:O11"/>
    <mergeCell ref="B13:B15"/>
    <mergeCell ref="C13:C15"/>
    <mergeCell ref="D13:D15"/>
    <mergeCell ref="E13:E15"/>
    <mergeCell ref="F13:F15"/>
    <mergeCell ref="T13:Y13"/>
    <mergeCell ref="T14:T15"/>
    <mergeCell ref="U14:U15"/>
    <mergeCell ref="Y14:Y15"/>
    <mergeCell ref="V15:X15"/>
    <mergeCell ref="H13:H15"/>
    <mergeCell ref="I13:I15"/>
    <mergeCell ref="J13:J15"/>
    <mergeCell ref="K13:K15"/>
    <mergeCell ref="L13:S15"/>
    <mergeCell ref="L30:S30"/>
    <mergeCell ref="D16:H49"/>
    <mergeCell ref="L16:S16"/>
    <mergeCell ref="L17:S17"/>
    <mergeCell ref="L18:S18"/>
    <mergeCell ref="L19:S19"/>
    <mergeCell ref="L20:S20"/>
    <mergeCell ref="L21:S21"/>
    <mergeCell ref="L22:S22"/>
    <mergeCell ref="L23:S23"/>
    <mergeCell ref="L24:S24"/>
    <mergeCell ref="L25:S25"/>
    <mergeCell ref="L26:S26"/>
    <mergeCell ref="L27:S27"/>
    <mergeCell ref="L28:S28"/>
    <mergeCell ref="L29:S29"/>
    <mergeCell ref="L42:S42"/>
    <mergeCell ref="L31:S31"/>
    <mergeCell ref="L32:S32"/>
    <mergeCell ref="L33:S33"/>
    <mergeCell ref="L34:S34"/>
    <mergeCell ref="L35:S35"/>
    <mergeCell ref="L36:S36"/>
    <mergeCell ref="L37:S37"/>
    <mergeCell ref="L38:S38"/>
    <mergeCell ref="L39:S39"/>
    <mergeCell ref="L40:S40"/>
    <mergeCell ref="L41:S41"/>
    <mergeCell ref="L49:S49"/>
    <mergeCell ref="L43:S43"/>
    <mergeCell ref="L44:S44"/>
    <mergeCell ref="L45:S45"/>
    <mergeCell ref="L46:S46"/>
    <mergeCell ref="L47:S47"/>
    <mergeCell ref="L48:S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EAD0-0A0B-408A-8027-C35CFADE34C4}">
  <dimension ref="A1:Z37"/>
  <sheetViews>
    <sheetView showGridLines="0" workbookViewId="0">
      <selection sqref="A1:XFD1048576"/>
    </sheetView>
  </sheetViews>
  <sheetFormatPr baseColWidth="10" defaultRowHeight="14.5" x14ac:dyDescent="0.35"/>
  <cols>
    <col min="1" max="1" width="2.7265625" customWidth="1"/>
    <col min="2" max="2" width="4.1796875" customWidth="1"/>
    <col min="3" max="3" width="45.26953125" customWidth="1"/>
    <col min="4" max="7" width="4.7265625" customWidth="1"/>
    <col min="8" max="8" width="5.453125" customWidth="1"/>
    <col min="9" max="9" width="4.26953125" customWidth="1"/>
    <col min="10" max="10" width="6.453125" customWidth="1"/>
    <col min="11" max="11" width="7.453125" customWidth="1"/>
    <col min="12" max="12" width="3.453125" customWidth="1"/>
    <col min="13" max="13" width="3.81640625" customWidth="1"/>
    <col min="14" max="14" width="6.54296875" customWidth="1"/>
    <col min="15" max="15" width="4.26953125" customWidth="1"/>
    <col min="16" max="16" width="3.1796875" customWidth="1"/>
    <col min="17" max="17" width="10.54296875" customWidth="1"/>
    <col min="18" max="18" width="3.7265625" customWidth="1"/>
    <col min="19" max="19" width="4.453125" customWidth="1"/>
    <col min="20" max="20" width="5.7265625" customWidth="1"/>
    <col min="21" max="21" width="3.81640625" customWidth="1"/>
    <col min="22" max="23" width="4" customWidth="1"/>
    <col min="24" max="24" width="3.7265625" customWidth="1"/>
    <col min="25" max="25" width="5.26953125" customWidth="1"/>
    <col min="26" max="26" width="2.1796875" customWidth="1"/>
  </cols>
  <sheetData>
    <row r="1" spans="1:26" ht="15" thickBot="1" x14ac:dyDescent="0.4"/>
    <row r="2" spans="1:26" ht="19" thickBot="1" x14ac:dyDescent="0.5">
      <c r="A2" s="95"/>
      <c r="B2" s="241" t="s">
        <v>173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3"/>
      <c r="Z2" s="95"/>
    </row>
    <row r="3" spans="1:26" ht="16" thickBot="1" x14ac:dyDescent="0.4">
      <c r="A3" s="95"/>
      <c r="B3" s="12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 t="s">
        <v>95</v>
      </c>
      <c r="T3" s="130">
        <v>1</v>
      </c>
      <c r="U3" s="215" t="s">
        <v>96</v>
      </c>
      <c r="V3" s="215"/>
      <c r="W3" s="130">
        <v>1</v>
      </c>
      <c r="X3" s="100" t="s">
        <v>97</v>
      </c>
      <c r="Y3" s="131">
        <v>1</v>
      </c>
      <c r="Z3" s="95"/>
    </row>
    <row r="4" spans="1:26" ht="15" thickBot="1" x14ac:dyDescent="0.4">
      <c r="A4" s="95"/>
      <c r="B4" s="129"/>
      <c r="D4" s="216" t="s">
        <v>98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95"/>
      <c r="Q4" s="219" t="s">
        <v>99</v>
      </c>
      <c r="R4" s="220"/>
      <c r="S4" s="220"/>
      <c r="T4" s="220"/>
      <c r="U4" s="220"/>
      <c r="V4" s="220"/>
      <c r="W4" s="220"/>
      <c r="X4" s="220"/>
      <c r="Y4" s="221"/>
      <c r="Z4" s="95"/>
    </row>
    <row r="5" spans="1:26" ht="15" thickBot="1" x14ac:dyDescent="0.4">
      <c r="A5" s="95"/>
      <c r="B5" s="129"/>
      <c r="C5" s="95"/>
      <c r="D5" s="222" t="s">
        <v>100</v>
      </c>
      <c r="E5" s="202"/>
      <c r="F5" s="202"/>
      <c r="G5" s="202"/>
      <c r="H5" s="202"/>
      <c r="I5" s="203"/>
      <c r="J5" s="222" t="s">
        <v>101</v>
      </c>
      <c r="K5" s="202"/>
      <c r="L5" s="203"/>
      <c r="M5" s="132"/>
      <c r="N5" s="222" t="s">
        <v>102</v>
      </c>
      <c r="O5" s="203"/>
      <c r="P5" s="95"/>
      <c r="Q5" s="223" t="s">
        <v>103</v>
      </c>
      <c r="R5" s="244" t="s">
        <v>174</v>
      </c>
      <c r="S5" s="245"/>
      <c r="T5" s="245"/>
      <c r="U5" s="245"/>
      <c r="V5" s="245"/>
      <c r="W5" s="245"/>
      <c r="X5" s="245"/>
      <c r="Y5" s="246"/>
      <c r="Z5" s="95"/>
    </row>
    <row r="6" spans="1:26" ht="15" thickBot="1" x14ac:dyDescent="0.4">
      <c r="A6" s="95"/>
      <c r="B6" s="133"/>
      <c r="C6" s="95"/>
      <c r="D6" s="103" t="s">
        <v>95</v>
      </c>
      <c r="E6" s="200" t="s">
        <v>105</v>
      </c>
      <c r="F6" s="240"/>
      <c r="G6" s="240"/>
      <c r="H6" s="240"/>
      <c r="I6" s="201"/>
      <c r="J6" s="103" t="s">
        <v>95</v>
      </c>
      <c r="K6" s="240"/>
      <c r="L6" s="201"/>
      <c r="M6" s="103" t="s">
        <v>95</v>
      </c>
      <c r="N6" s="222" t="s">
        <v>105</v>
      </c>
      <c r="O6" s="203"/>
      <c r="P6" s="95"/>
      <c r="Q6" s="224" t="s">
        <v>175</v>
      </c>
      <c r="R6" s="247"/>
      <c r="S6" s="247"/>
      <c r="T6" s="247"/>
      <c r="U6" s="247"/>
      <c r="V6" s="247"/>
      <c r="W6" s="247"/>
      <c r="X6" s="247"/>
      <c r="Y6" s="248"/>
      <c r="Z6" s="95"/>
    </row>
    <row r="7" spans="1:26" ht="20.149999999999999" customHeight="1" x14ac:dyDescent="0.35">
      <c r="A7" s="95"/>
      <c r="B7" s="204" t="s">
        <v>106</v>
      </c>
      <c r="C7" s="205"/>
      <c r="D7" s="106">
        <v>6</v>
      </c>
      <c r="E7" s="206">
        <f>SUM(K16,K17,K19,K21,K23,K24)</f>
        <v>32.5</v>
      </c>
      <c r="F7" s="207"/>
      <c r="G7" s="207"/>
      <c r="H7" s="208"/>
      <c r="I7" s="107"/>
      <c r="J7" s="209"/>
      <c r="K7" s="210"/>
      <c r="L7" s="107"/>
      <c r="M7" s="209"/>
      <c r="N7" s="211"/>
      <c r="O7" s="210"/>
      <c r="P7" s="95"/>
      <c r="Q7" s="108" t="s">
        <v>107</v>
      </c>
      <c r="R7" s="109"/>
      <c r="S7" s="189" t="s">
        <v>108</v>
      </c>
      <c r="T7" s="190"/>
      <c r="U7" s="110" t="s">
        <v>109</v>
      </c>
      <c r="V7" s="191"/>
      <c r="W7" s="192"/>
      <c r="X7" s="192"/>
      <c r="Y7" s="193"/>
      <c r="Z7" s="95"/>
    </row>
    <row r="8" spans="1:26" ht="24.75" customHeight="1" x14ac:dyDescent="0.35">
      <c r="A8" s="95"/>
      <c r="B8" s="166" t="s">
        <v>110</v>
      </c>
      <c r="C8" s="167"/>
      <c r="D8" s="111">
        <v>3</v>
      </c>
      <c r="E8" s="180">
        <f>SUM(K18,K20,K22)</f>
        <v>10</v>
      </c>
      <c r="F8" s="181"/>
      <c r="G8" s="181"/>
      <c r="H8" s="182"/>
      <c r="I8" s="112"/>
      <c r="J8" s="171"/>
      <c r="K8" s="172"/>
      <c r="L8" s="112"/>
      <c r="M8" s="171"/>
      <c r="N8" s="173"/>
      <c r="O8" s="172"/>
      <c r="P8" s="95"/>
      <c r="Q8" s="194" t="s">
        <v>111</v>
      </c>
      <c r="R8" s="195"/>
      <c r="S8" s="196"/>
      <c r="T8" s="237" t="s">
        <v>10</v>
      </c>
      <c r="U8" s="238"/>
      <c r="V8" s="238"/>
      <c r="W8" s="238"/>
      <c r="X8" s="238"/>
      <c r="Y8" s="239"/>
      <c r="Z8" s="95"/>
    </row>
    <row r="9" spans="1:26" ht="34.5" customHeight="1" x14ac:dyDescent="0.35">
      <c r="A9" s="95"/>
      <c r="B9" s="166" t="s">
        <v>113</v>
      </c>
      <c r="C9" s="167"/>
      <c r="D9" s="111"/>
      <c r="E9" s="180"/>
      <c r="F9" s="181"/>
      <c r="G9" s="181"/>
      <c r="H9" s="182"/>
      <c r="I9" s="112"/>
      <c r="J9" s="171"/>
      <c r="K9" s="172"/>
      <c r="L9" s="112"/>
      <c r="M9" s="171"/>
      <c r="N9" s="173"/>
      <c r="O9" s="172"/>
      <c r="P9" s="95"/>
      <c r="Q9" s="183" t="s">
        <v>114</v>
      </c>
      <c r="R9" s="184"/>
      <c r="S9" s="185"/>
      <c r="T9" s="234" t="s">
        <v>158</v>
      </c>
      <c r="U9" s="235"/>
      <c r="V9" s="235"/>
      <c r="W9" s="235"/>
      <c r="X9" s="235"/>
      <c r="Y9" s="236"/>
      <c r="Z9" s="95"/>
    </row>
    <row r="10" spans="1:26" ht="20.149999999999999" customHeight="1" x14ac:dyDescent="0.35">
      <c r="A10" s="95"/>
      <c r="B10" s="166" t="s">
        <v>116</v>
      </c>
      <c r="C10" s="167"/>
      <c r="D10" s="111"/>
      <c r="E10" s="168"/>
      <c r="F10" s="169"/>
      <c r="G10" s="169"/>
      <c r="H10" s="170"/>
      <c r="I10" s="112"/>
      <c r="J10" s="171"/>
      <c r="K10" s="172"/>
      <c r="L10" s="112"/>
      <c r="M10" s="171"/>
      <c r="N10" s="173"/>
      <c r="O10" s="172"/>
      <c r="P10" s="95"/>
      <c r="Q10" s="174" t="s">
        <v>117</v>
      </c>
      <c r="R10" s="175"/>
      <c r="S10" s="176"/>
      <c r="T10" s="177" t="s">
        <v>118</v>
      </c>
      <c r="U10" s="178"/>
      <c r="V10" s="178"/>
      <c r="W10" s="178"/>
      <c r="X10" s="178"/>
      <c r="Y10" s="179"/>
      <c r="Z10" s="95"/>
    </row>
    <row r="11" spans="1:26" ht="20.149999999999999" customHeight="1" thickBot="1" x14ac:dyDescent="0.4">
      <c r="A11" s="95"/>
      <c r="B11" s="147" t="s">
        <v>119</v>
      </c>
      <c r="C11" s="148"/>
      <c r="D11" s="113"/>
      <c r="E11" s="149"/>
      <c r="F11" s="150"/>
      <c r="G11" s="150"/>
      <c r="H11" s="151"/>
      <c r="I11" s="114"/>
      <c r="J11" s="152"/>
      <c r="K11" s="153"/>
      <c r="L11" s="114"/>
      <c r="M11" s="152"/>
      <c r="N11" s="154"/>
      <c r="O11" s="153"/>
      <c r="P11" s="95"/>
      <c r="Q11" s="155" t="s">
        <v>120</v>
      </c>
      <c r="R11" s="156"/>
      <c r="S11" s="156"/>
      <c r="T11" s="156"/>
      <c r="U11" s="156"/>
      <c r="V11" s="156"/>
      <c r="W11" s="156"/>
      <c r="X11" s="156"/>
      <c r="Y11" s="157"/>
      <c r="Z11" s="95"/>
    </row>
    <row r="12" spans="1:26" ht="20.149999999999999" customHeight="1" thickBot="1" x14ac:dyDescent="0.4">
      <c r="A12" s="95"/>
      <c r="B12" s="158" t="s">
        <v>121</v>
      </c>
      <c r="C12" s="159"/>
      <c r="D12" s="115"/>
      <c r="E12" s="160"/>
      <c r="F12" s="161"/>
      <c r="G12" s="161"/>
      <c r="H12" s="162"/>
      <c r="I12" s="116"/>
      <c r="J12" s="160"/>
      <c r="K12" s="162"/>
      <c r="L12" s="116"/>
      <c r="M12" s="160"/>
      <c r="N12" s="161"/>
      <c r="O12" s="162"/>
      <c r="P12" s="95"/>
      <c r="Q12" s="117" t="s">
        <v>123</v>
      </c>
      <c r="R12" s="163">
        <v>42880</v>
      </c>
      <c r="S12" s="164"/>
      <c r="T12" s="164"/>
      <c r="U12" s="164"/>
      <c r="V12" s="164"/>
      <c r="W12" s="164"/>
      <c r="X12" s="164"/>
      <c r="Y12" s="165"/>
      <c r="Z12" s="95"/>
    </row>
    <row r="13" spans="1:26" ht="20.149999999999999" customHeight="1" thickTop="1" thickBot="1" x14ac:dyDescent="0.4">
      <c r="A13" s="95"/>
      <c r="B13" s="145" t="s">
        <v>124</v>
      </c>
      <c r="C13" s="146" t="s">
        <v>125</v>
      </c>
      <c r="D13" s="141" t="s">
        <v>0</v>
      </c>
      <c r="E13" s="141" t="s">
        <v>126</v>
      </c>
      <c r="F13" s="141" t="s">
        <v>127</v>
      </c>
      <c r="G13" s="141" t="s">
        <v>128</v>
      </c>
      <c r="H13" s="141" t="s">
        <v>129</v>
      </c>
      <c r="I13" s="141" t="s">
        <v>176</v>
      </c>
      <c r="J13" s="141" t="s">
        <v>131</v>
      </c>
      <c r="K13" s="141" t="s">
        <v>105</v>
      </c>
      <c r="L13" s="142" t="s">
        <v>132</v>
      </c>
      <c r="M13" s="142"/>
      <c r="N13" s="142"/>
      <c r="O13" s="142"/>
      <c r="P13" s="142"/>
      <c r="Q13" s="142"/>
      <c r="R13" s="142"/>
      <c r="S13" s="142"/>
      <c r="T13" s="143" t="s">
        <v>133</v>
      </c>
      <c r="U13" s="143"/>
      <c r="V13" s="143"/>
      <c r="W13" s="143"/>
      <c r="X13" s="143"/>
      <c r="Y13" s="143"/>
      <c r="Z13" s="95"/>
    </row>
    <row r="14" spans="1:26" ht="63.75" customHeight="1" thickTop="1" thickBot="1" x14ac:dyDescent="0.4">
      <c r="A14" s="95"/>
      <c r="B14" s="145"/>
      <c r="C14" s="146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1" t="s">
        <v>134</v>
      </c>
      <c r="U14" s="141" t="s">
        <v>135</v>
      </c>
      <c r="V14" s="118" t="s">
        <v>136</v>
      </c>
      <c r="W14" s="118" t="s">
        <v>137</v>
      </c>
      <c r="X14" s="118" t="s">
        <v>138</v>
      </c>
      <c r="Y14" s="141" t="s">
        <v>139</v>
      </c>
      <c r="Z14" s="95"/>
    </row>
    <row r="15" spans="1:26" ht="20.149999999999999" customHeight="1" thickTop="1" thickBot="1" x14ac:dyDescent="0.4">
      <c r="A15" s="95"/>
      <c r="B15" s="145"/>
      <c r="C15" s="146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1"/>
      <c r="U15" s="141"/>
      <c r="V15" s="144" t="s">
        <v>140</v>
      </c>
      <c r="W15" s="144"/>
      <c r="X15" s="144"/>
      <c r="Y15" s="141"/>
      <c r="Z15" s="95"/>
    </row>
    <row r="16" spans="1:26" ht="31.5" customHeight="1" thickTop="1" thickBot="1" x14ac:dyDescent="0.4">
      <c r="A16" s="95"/>
      <c r="B16" s="54">
        <v>1</v>
      </c>
      <c r="C16" s="122" t="s">
        <v>10</v>
      </c>
      <c r="D16" s="140"/>
      <c r="E16" s="140"/>
      <c r="F16" s="140"/>
      <c r="G16" s="140"/>
      <c r="H16" s="140"/>
      <c r="I16" s="54"/>
      <c r="J16" s="54"/>
      <c r="K16" s="54">
        <v>2.1</v>
      </c>
      <c r="L16" s="137"/>
      <c r="M16" s="137"/>
      <c r="N16" s="137"/>
      <c r="O16" s="137"/>
      <c r="P16" s="137"/>
      <c r="Q16" s="137"/>
      <c r="R16" s="137"/>
      <c r="S16" s="137"/>
      <c r="T16" s="121"/>
      <c r="U16" s="121"/>
      <c r="V16" s="121"/>
      <c r="W16" s="121"/>
      <c r="X16" s="121"/>
      <c r="Y16" s="121"/>
      <c r="Z16" s="95"/>
    </row>
    <row r="17" spans="1:26" ht="31.5" customHeight="1" thickTop="1" thickBot="1" x14ac:dyDescent="0.4">
      <c r="A17" s="95"/>
      <c r="B17" s="54">
        <v>2</v>
      </c>
      <c r="C17" s="122" t="s">
        <v>76</v>
      </c>
      <c r="D17" s="140"/>
      <c r="E17" s="140"/>
      <c r="F17" s="140"/>
      <c r="G17" s="140"/>
      <c r="H17" s="140"/>
      <c r="I17" s="54"/>
      <c r="J17" s="54"/>
      <c r="K17" s="54">
        <v>10</v>
      </c>
      <c r="L17" s="138"/>
      <c r="M17" s="138"/>
      <c r="N17" s="138"/>
      <c r="O17" s="138"/>
      <c r="P17" s="138"/>
      <c r="Q17" s="138"/>
      <c r="R17" s="138"/>
      <c r="S17" s="138"/>
      <c r="T17" s="121"/>
      <c r="U17" s="121"/>
      <c r="V17" s="121"/>
      <c r="W17" s="121"/>
      <c r="X17" s="121"/>
      <c r="Y17" s="121"/>
      <c r="Z17" s="95"/>
    </row>
    <row r="18" spans="1:26" ht="31.5" customHeight="1" thickTop="1" thickBot="1" x14ac:dyDescent="0.4">
      <c r="A18" s="95"/>
      <c r="B18" s="54">
        <v>3</v>
      </c>
      <c r="C18" s="134" t="s">
        <v>149</v>
      </c>
      <c r="D18" s="140"/>
      <c r="E18" s="140"/>
      <c r="F18" s="140"/>
      <c r="G18" s="140"/>
      <c r="H18" s="140"/>
      <c r="I18" s="54">
        <v>5</v>
      </c>
      <c r="J18" s="54">
        <v>9</v>
      </c>
      <c r="K18" s="54">
        <v>3</v>
      </c>
      <c r="L18" s="137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21"/>
      <c r="Y18" s="121"/>
      <c r="Z18" s="95"/>
    </row>
    <row r="19" spans="1:26" ht="31.5" customHeight="1" thickTop="1" thickBot="1" x14ac:dyDescent="0.4">
      <c r="A19" s="95"/>
      <c r="B19" s="54">
        <v>4</v>
      </c>
      <c r="C19" s="122" t="s">
        <v>152</v>
      </c>
      <c r="D19" s="140"/>
      <c r="E19" s="140"/>
      <c r="F19" s="140"/>
      <c r="G19" s="140"/>
      <c r="H19" s="140"/>
      <c r="I19" s="54">
        <v>5</v>
      </c>
      <c r="J19" s="54"/>
      <c r="K19" s="54">
        <v>2.8</v>
      </c>
      <c r="L19" s="138"/>
      <c r="M19" s="138"/>
      <c r="N19" s="138"/>
      <c r="O19" s="138"/>
      <c r="P19" s="138"/>
      <c r="Q19" s="138"/>
      <c r="R19" s="138"/>
      <c r="S19" s="138"/>
      <c r="T19" s="121"/>
      <c r="U19" s="121"/>
      <c r="V19" s="121"/>
      <c r="W19" s="121"/>
      <c r="X19" s="121"/>
      <c r="Y19" s="121"/>
      <c r="Z19" s="95"/>
    </row>
    <row r="20" spans="1:26" ht="31.5" customHeight="1" thickTop="1" thickBot="1" x14ac:dyDescent="0.4">
      <c r="A20" s="95"/>
      <c r="B20" s="54">
        <v>5</v>
      </c>
      <c r="C20" s="134" t="s">
        <v>153</v>
      </c>
      <c r="D20" s="140"/>
      <c r="E20" s="140"/>
      <c r="F20" s="140"/>
      <c r="G20" s="140"/>
      <c r="H20" s="140"/>
      <c r="I20" s="54">
        <v>5</v>
      </c>
      <c r="J20" s="54">
        <v>9</v>
      </c>
      <c r="K20" s="54">
        <v>4</v>
      </c>
      <c r="L20" s="138"/>
      <c r="M20" s="138"/>
      <c r="N20" s="138"/>
      <c r="O20" s="138"/>
      <c r="P20" s="138"/>
      <c r="Q20" s="138"/>
      <c r="R20" s="138"/>
      <c r="S20" s="138"/>
      <c r="T20" s="121"/>
      <c r="U20" s="121"/>
      <c r="V20" s="121"/>
      <c r="W20" s="121"/>
      <c r="X20" s="121"/>
      <c r="Y20" s="121"/>
      <c r="Z20" s="95"/>
    </row>
    <row r="21" spans="1:26" ht="31.5" customHeight="1" thickTop="1" thickBot="1" x14ac:dyDescent="0.4">
      <c r="A21" s="95"/>
      <c r="B21" s="54">
        <v>6</v>
      </c>
      <c r="C21" s="122" t="s">
        <v>154</v>
      </c>
      <c r="D21" s="140"/>
      <c r="E21" s="140"/>
      <c r="F21" s="140"/>
      <c r="G21" s="140"/>
      <c r="H21" s="140"/>
      <c r="I21" s="54">
        <v>5</v>
      </c>
      <c r="J21" s="54"/>
      <c r="K21" s="54">
        <v>1.9</v>
      </c>
      <c r="L21" s="138"/>
      <c r="M21" s="138"/>
      <c r="N21" s="138"/>
      <c r="O21" s="138"/>
      <c r="P21" s="138"/>
      <c r="Q21" s="138"/>
      <c r="R21" s="138"/>
      <c r="S21" s="138"/>
      <c r="T21" s="121"/>
      <c r="U21" s="121"/>
      <c r="V21" s="121"/>
      <c r="W21" s="121"/>
      <c r="X21" s="121"/>
      <c r="Y21" s="121"/>
      <c r="Z21" s="95"/>
    </row>
    <row r="22" spans="1:26" ht="31.5" customHeight="1" thickTop="1" thickBot="1" x14ac:dyDescent="0.4">
      <c r="A22" s="95"/>
      <c r="B22" s="54">
        <v>7</v>
      </c>
      <c r="C22" s="134" t="s">
        <v>177</v>
      </c>
      <c r="D22" s="140"/>
      <c r="E22" s="140"/>
      <c r="F22" s="140"/>
      <c r="G22" s="140"/>
      <c r="H22" s="140"/>
      <c r="I22" s="54">
        <v>5</v>
      </c>
      <c r="J22" s="54">
        <v>3</v>
      </c>
      <c r="K22" s="54">
        <v>3</v>
      </c>
      <c r="L22" s="138"/>
      <c r="M22" s="138"/>
      <c r="N22" s="138"/>
      <c r="O22" s="138"/>
      <c r="P22" s="138"/>
      <c r="Q22" s="138"/>
      <c r="R22" s="138"/>
      <c r="S22" s="138"/>
      <c r="T22" s="121"/>
      <c r="U22" s="121"/>
      <c r="V22" s="121"/>
      <c r="W22" s="121"/>
      <c r="X22" s="121"/>
      <c r="Y22" s="121"/>
      <c r="Z22" s="95"/>
    </row>
    <row r="23" spans="1:26" ht="31.5" customHeight="1" thickTop="1" thickBot="1" x14ac:dyDescent="0.4">
      <c r="A23" s="95"/>
      <c r="B23" s="54">
        <v>8</v>
      </c>
      <c r="C23" s="122" t="s">
        <v>157</v>
      </c>
      <c r="D23" s="140"/>
      <c r="E23" s="140"/>
      <c r="F23" s="140"/>
      <c r="G23" s="140"/>
      <c r="H23" s="140"/>
      <c r="I23" s="54">
        <v>5</v>
      </c>
      <c r="J23" s="54"/>
      <c r="K23" s="54">
        <v>14</v>
      </c>
      <c r="L23" s="138"/>
      <c r="M23" s="138"/>
      <c r="N23" s="138"/>
      <c r="O23" s="138"/>
      <c r="P23" s="138"/>
      <c r="Q23" s="138"/>
      <c r="R23" s="138"/>
      <c r="S23" s="138"/>
      <c r="T23" s="121"/>
      <c r="U23" s="121"/>
      <c r="V23" s="121"/>
      <c r="W23" s="121"/>
      <c r="X23" s="121"/>
      <c r="Y23" s="121"/>
      <c r="Z23" s="95"/>
    </row>
    <row r="24" spans="1:26" s="71" customFormat="1" ht="36" customHeight="1" thickTop="1" thickBot="1" x14ac:dyDescent="0.4">
      <c r="A24" s="119"/>
      <c r="B24" s="54">
        <v>9</v>
      </c>
      <c r="C24" s="122" t="s">
        <v>158</v>
      </c>
      <c r="D24" s="140"/>
      <c r="E24" s="140"/>
      <c r="F24" s="140"/>
      <c r="G24" s="140"/>
      <c r="H24" s="140"/>
      <c r="I24" s="54">
        <v>5</v>
      </c>
      <c r="J24" s="54"/>
      <c r="K24" s="54">
        <v>1.7</v>
      </c>
      <c r="L24" s="138"/>
      <c r="M24" s="138"/>
      <c r="N24" s="138"/>
      <c r="O24" s="138"/>
      <c r="P24" s="138"/>
      <c r="Q24" s="138"/>
      <c r="R24" s="138"/>
      <c r="S24" s="138"/>
      <c r="T24" s="121"/>
      <c r="U24" s="121"/>
      <c r="V24" s="121"/>
      <c r="W24" s="121"/>
      <c r="X24" s="121"/>
      <c r="Y24" s="121"/>
      <c r="Z24" s="119"/>
    </row>
    <row r="25" spans="1:26" ht="9" customHeight="1" thickTop="1" x14ac:dyDescent="0.3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x14ac:dyDescent="0.35">
      <c r="L26" s="233"/>
      <c r="M26" s="233"/>
      <c r="N26" s="233"/>
      <c r="O26" s="233"/>
      <c r="P26" s="233"/>
      <c r="Q26" s="233"/>
      <c r="R26" s="233"/>
      <c r="S26" s="233"/>
    </row>
    <row r="35" spans="12:19" x14ac:dyDescent="0.35">
      <c r="L35" s="233"/>
      <c r="M35" s="233"/>
      <c r="N35" s="233"/>
      <c r="O35" s="233"/>
      <c r="P35" s="233"/>
      <c r="Q35" s="233"/>
      <c r="R35" s="233"/>
      <c r="S35" s="233"/>
    </row>
    <row r="36" spans="12:19" x14ac:dyDescent="0.35">
      <c r="L36" s="233"/>
      <c r="M36" s="233"/>
      <c r="N36" s="233"/>
      <c r="O36" s="233"/>
      <c r="P36" s="233"/>
      <c r="Q36" s="233"/>
      <c r="R36" s="233"/>
      <c r="S36" s="233"/>
    </row>
    <row r="37" spans="12:19" x14ac:dyDescent="0.35">
      <c r="L37" s="233"/>
      <c r="M37" s="233"/>
      <c r="N37" s="233"/>
      <c r="O37" s="233"/>
      <c r="P37" s="233"/>
      <c r="Q37" s="233"/>
      <c r="R37" s="233"/>
      <c r="S37" s="233"/>
    </row>
  </sheetData>
  <mergeCells count="76">
    <mergeCell ref="B2:Y2"/>
    <mergeCell ref="U3:V3"/>
    <mergeCell ref="D4:O4"/>
    <mergeCell ref="Q4:Y4"/>
    <mergeCell ref="D5:I5"/>
    <mergeCell ref="J5:L5"/>
    <mergeCell ref="N5:O5"/>
    <mergeCell ref="Q5:Q6"/>
    <mergeCell ref="R5:Y6"/>
    <mergeCell ref="E6:I6"/>
    <mergeCell ref="K6:L6"/>
    <mergeCell ref="N6:O6"/>
    <mergeCell ref="B7:C7"/>
    <mergeCell ref="E7:H7"/>
    <mergeCell ref="J7:K7"/>
    <mergeCell ref="M7:O7"/>
    <mergeCell ref="S7:T7"/>
    <mergeCell ref="V7:Y7"/>
    <mergeCell ref="B8:C8"/>
    <mergeCell ref="E8:H8"/>
    <mergeCell ref="J8:K8"/>
    <mergeCell ref="M8:O8"/>
    <mergeCell ref="Q8:S8"/>
    <mergeCell ref="T8:Y8"/>
    <mergeCell ref="T10:Y10"/>
    <mergeCell ref="B9:C9"/>
    <mergeCell ref="E9:H9"/>
    <mergeCell ref="J9:K9"/>
    <mergeCell ref="M9:O9"/>
    <mergeCell ref="Q9:S9"/>
    <mergeCell ref="T9:Y9"/>
    <mergeCell ref="B10:C10"/>
    <mergeCell ref="E10:H10"/>
    <mergeCell ref="J10:K10"/>
    <mergeCell ref="M10:O10"/>
    <mergeCell ref="Q10:S10"/>
    <mergeCell ref="Q11:Y11"/>
    <mergeCell ref="B12:C12"/>
    <mergeCell ref="E12:H12"/>
    <mergeCell ref="J12:K12"/>
    <mergeCell ref="M12:O12"/>
    <mergeCell ref="R12:Y12"/>
    <mergeCell ref="G13:G15"/>
    <mergeCell ref="B11:C11"/>
    <mergeCell ref="E11:H11"/>
    <mergeCell ref="J11:K11"/>
    <mergeCell ref="M11:O11"/>
    <mergeCell ref="B13:B15"/>
    <mergeCell ref="C13:C15"/>
    <mergeCell ref="D13:D15"/>
    <mergeCell ref="E13:E15"/>
    <mergeCell ref="F13:F15"/>
    <mergeCell ref="T13:Y13"/>
    <mergeCell ref="T14:T15"/>
    <mergeCell ref="U14:U15"/>
    <mergeCell ref="Y14:Y15"/>
    <mergeCell ref="V15:X15"/>
    <mergeCell ref="H13:H15"/>
    <mergeCell ref="I13:I15"/>
    <mergeCell ref="J13:J15"/>
    <mergeCell ref="K13:K15"/>
    <mergeCell ref="L13:S15"/>
    <mergeCell ref="L26:S26"/>
    <mergeCell ref="L35:S35"/>
    <mergeCell ref="L36:S36"/>
    <mergeCell ref="L37:S37"/>
    <mergeCell ref="D16:H24"/>
    <mergeCell ref="L16:S16"/>
    <mergeCell ref="L17:S17"/>
    <mergeCell ref="L18:S18"/>
    <mergeCell ref="L19:S19"/>
    <mergeCell ref="L20:S20"/>
    <mergeCell ref="L21:S21"/>
    <mergeCell ref="L22:S22"/>
    <mergeCell ref="L23:S23"/>
    <mergeCell ref="L24:S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14BD6-2AEF-4507-9F68-F98CFAD0CC1F}">
  <dimension ref="A1:Z32"/>
  <sheetViews>
    <sheetView showGridLines="0" topLeftCell="A4" zoomScale="80" zoomScaleNormal="80" workbookViewId="0">
      <selection activeCell="AD14" sqref="AD14"/>
    </sheetView>
  </sheetViews>
  <sheetFormatPr baseColWidth="10" defaultRowHeight="14.5" x14ac:dyDescent="0.35"/>
  <cols>
    <col min="1" max="1" width="2.7265625" customWidth="1"/>
    <col min="2" max="2" width="4.1796875" customWidth="1"/>
    <col min="3" max="3" width="45.26953125" customWidth="1"/>
    <col min="4" max="7" width="4.7265625" customWidth="1"/>
    <col min="8" max="8" width="5.453125" customWidth="1"/>
    <col min="9" max="9" width="4.54296875" customWidth="1"/>
    <col min="10" max="10" width="6.81640625" customWidth="1"/>
    <col min="11" max="11" width="7.453125" customWidth="1"/>
    <col min="12" max="12" width="3.453125" customWidth="1"/>
    <col min="13" max="13" width="3.81640625" customWidth="1"/>
    <col min="14" max="14" width="6.54296875" customWidth="1"/>
    <col min="15" max="15" width="4.26953125" customWidth="1"/>
    <col min="16" max="16" width="3.1796875" customWidth="1"/>
    <col min="17" max="17" width="10.54296875" customWidth="1"/>
    <col min="18" max="18" width="3.7265625" customWidth="1"/>
    <col min="19" max="19" width="4.453125" customWidth="1"/>
    <col min="20" max="20" width="5.7265625" customWidth="1"/>
    <col min="21" max="21" width="3.81640625" customWidth="1"/>
    <col min="22" max="23" width="4" customWidth="1"/>
    <col min="24" max="24" width="3.7265625" customWidth="1"/>
    <col min="25" max="25" width="5.26953125" customWidth="1"/>
    <col min="26" max="26" width="2.1796875" customWidth="1"/>
  </cols>
  <sheetData>
    <row r="1" spans="1:26" ht="15" thickBot="1" x14ac:dyDescent="0.4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6" ht="19" thickBot="1" x14ac:dyDescent="0.5">
      <c r="A2" s="94"/>
      <c r="B2" s="212" t="s">
        <v>178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95"/>
    </row>
    <row r="3" spans="1:26" ht="16" thickBot="1" x14ac:dyDescent="0.4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 t="s">
        <v>95</v>
      </c>
      <c r="T3" s="98">
        <v>1</v>
      </c>
      <c r="U3" s="215" t="s">
        <v>96</v>
      </c>
      <c r="V3" s="215"/>
      <c r="W3" s="99">
        <v>1</v>
      </c>
      <c r="X3" s="100" t="s">
        <v>97</v>
      </c>
      <c r="Y3" s="101">
        <v>1</v>
      </c>
      <c r="Z3" s="95"/>
    </row>
    <row r="4" spans="1:26" ht="15" thickBot="1" x14ac:dyDescent="0.4">
      <c r="A4" s="94"/>
      <c r="B4" s="95"/>
      <c r="D4" s="216" t="s">
        <v>98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95"/>
      <c r="Q4" s="219" t="s">
        <v>99</v>
      </c>
      <c r="R4" s="220"/>
      <c r="S4" s="220"/>
      <c r="T4" s="220"/>
      <c r="U4" s="220"/>
      <c r="V4" s="220"/>
      <c r="W4" s="220"/>
      <c r="X4" s="220"/>
      <c r="Y4" s="221"/>
      <c r="Z4" s="95"/>
    </row>
    <row r="5" spans="1:26" ht="15" thickBot="1" x14ac:dyDescent="0.4">
      <c r="A5" s="94"/>
      <c r="B5" s="95"/>
      <c r="C5" s="95"/>
      <c r="D5" s="222" t="s">
        <v>100</v>
      </c>
      <c r="E5" s="202"/>
      <c r="F5" s="202"/>
      <c r="G5" s="202"/>
      <c r="H5" s="202"/>
      <c r="I5" s="203"/>
      <c r="J5" s="222" t="s">
        <v>101</v>
      </c>
      <c r="K5" s="202"/>
      <c r="L5" s="203"/>
      <c r="M5" s="132"/>
      <c r="N5" s="222" t="s">
        <v>102</v>
      </c>
      <c r="O5" s="203"/>
      <c r="P5" s="95"/>
      <c r="Q5" s="223" t="s">
        <v>103</v>
      </c>
      <c r="R5" s="244" t="s">
        <v>179</v>
      </c>
      <c r="S5" s="245"/>
      <c r="T5" s="245"/>
      <c r="U5" s="245"/>
      <c r="V5" s="245"/>
      <c r="W5" s="245"/>
      <c r="X5" s="245"/>
      <c r="Y5" s="246"/>
      <c r="Z5" s="95"/>
    </row>
    <row r="6" spans="1:26" ht="15" thickBot="1" x14ac:dyDescent="0.4">
      <c r="A6" s="94"/>
      <c r="C6" s="95"/>
      <c r="D6" s="103" t="s">
        <v>95</v>
      </c>
      <c r="E6" s="200" t="s">
        <v>105</v>
      </c>
      <c r="F6" s="240"/>
      <c r="G6" s="240"/>
      <c r="H6" s="240"/>
      <c r="I6" s="105" t="s">
        <v>95</v>
      </c>
      <c r="J6" s="200"/>
      <c r="K6" s="201"/>
      <c r="L6" s="135" t="s">
        <v>95</v>
      </c>
      <c r="M6" s="222" t="s">
        <v>105</v>
      </c>
      <c r="N6" s="202"/>
      <c r="O6" s="203"/>
      <c r="P6" s="95"/>
      <c r="Q6" s="224" t="s">
        <v>175</v>
      </c>
      <c r="R6" s="247"/>
      <c r="S6" s="247"/>
      <c r="T6" s="247"/>
      <c r="U6" s="247"/>
      <c r="V6" s="247"/>
      <c r="W6" s="247"/>
      <c r="X6" s="247"/>
      <c r="Y6" s="248"/>
      <c r="Z6" s="95"/>
    </row>
    <row r="7" spans="1:26" ht="20.149999999999999" customHeight="1" x14ac:dyDescent="0.35">
      <c r="A7" s="95"/>
      <c r="B7" s="204" t="s">
        <v>106</v>
      </c>
      <c r="C7" s="205"/>
      <c r="D7" s="106">
        <v>4</v>
      </c>
      <c r="E7" s="252">
        <f>SUM(K16,K17,K18,K19)</f>
        <v>38.700000000000003</v>
      </c>
      <c r="F7" s="253"/>
      <c r="G7" s="253"/>
      <c r="H7" s="254"/>
      <c r="I7" s="107"/>
      <c r="J7" s="209"/>
      <c r="K7" s="210"/>
      <c r="L7" s="107"/>
      <c r="M7" s="209"/>
      <c r="N7" s="211"/>
      <c r="O7" s="210"/>
      <c r="P7" s="95"/>
      <c r="Q7" s="108" t="s">
        <v>107</v>
      </c>
      <c r="R7" s="109"/>
      <c r="S7" s="189" t="s">
        <v>108</v>
      </c>
      <c r="T7" s="190"/>
      <c r="U7" s="110" t="s">
        <v>109</v>
      </c>
      <c r="V7" s="191"/>
      <c r="W7" s="192"/>
      <c r="X7" s="192"/>
      <c r="Y7" s="193"/>
      <c r="Z7" s="95"/>
    </row>
    <row r="8" spans="1:26" ht="24.75" customHeight="1" x14ac:dyDescent="0.35">
      <c r="A8" s="95"/>
      <c r="B8" s="166" t="s">
        <v>110</v>
      </c>
      <c r="C8" s="167"/>
      <c r="D8" s="111">
        <v>0</v>
      </c>
      <c r="E8" s="168"/>
      <c r="F8" s="169"/>
      <c r="G8" s="169"/>
      <c r="H8" s="170"/>
      <c r="I8" s="112"/>
      <c r="J8" s="171"/>
      <c r="K8" s="172"/>
      <c r="L8" s="112"/>
      <c r="M8" s="171"/>
      <c r="N8" s="173"/>
      <c r="O8" s="172"/>
      <c r="P8" s="95"/>
      <c r="Q8" s="194" t="s">
        <v>111</v>
      </c>
      <c r="R8" s="195"/>
      <c r="S8" s="196"/>
      <c r="T8" s="234" t="s">
        <v>159</v>
      </c>
      <c r="U8" s="235"/>
      <c r="V8" s="235"/>
      <c r="W8" s="235"/>
      <c r="X8" s="235"/>
      <c r="Y8" s="236"/>
      <c r="Z8" s="95"/>
    </row>
    <row r="9" spans="1:26" ht="24.75" customHeight="1" x14ac:dyDescent="0.35">
      <c r="A9" s="95"/>
      <c r="B9" s="166" t="s">
        <v>113</v>
      </c>
      <c r="C9" s="167"/>
      <c r="D9" s="111">
        <v>0</v>
      </c>
      <c r="E9" s="168"/>
      <c r="F9" s="169"/>
      <c r="G9" s="169"/>
      <c r="H9" s="170"/>
      <c r="I9" s="112"/>
      <c r="J9" s="171"/>
      <c r="K9" s="172"/>
      <c r="L9" s="112"/>
      <c r="M9" s="171"/>
      <c r="N9" s="173"/>
      <c r="O9" s="172"/>
      <c r="P9" s="95"/>
      <c r="Q9" s="183" t="s">
        <v>114</v>
      </c>
      <c r="R9" s="184"/>
      <c r="S9" s="185"/>
      <c r="T9" s="234" t="s">
        <v>180</v>
      </c>
      <c r="U9" s="235"/>
      <c r="V9" s="235"/>
      <c r="W9" s="235"/>
      <c r="X9" s="235"/>
      <c r="Y9" s="236"/>
      <c r="Z9" s="95"/>
    </row>
    <row r="10" spans="1:26" ht="20.149999999999999" customHeight="1" x14ac:dyDescent="0.35">
      <c r="A10" s="95"/>
      <c r="B10" s="166" t="s">
        <v>116</v>
      </c>
      <c r="C10" s="167"/>
      <c r="D10" s="111">
        <v>0</v>
      </c>
      <c r="E10" s="168"/>
      <c r="F10" s="169"/>
      <c r="G10" s="169"/>
      <c r="H10" s="170"/>
      <c r="I10" s="112"/>
      <c r="J10" s="171"/>
      <c r="K10" s="172"/>
      <c r="L10" s="112"/>
      <c r="M10" s="171"/>
      <c r="N10" s="173"/>
      <c r="O10" s="172"/>
      <c r="P10" s="95"/>
      <c r="Q10" s="174" t="s">
        <v>117</v>
      </c>
      <c r="R10" s="175"/>
      <c r="S10" s="176"/>
      <c r="T10" s="177" t="s">
        <v>118</v>
      </c>
      <c r="U10" s="178"/>
      <c r="V10" s="178"/>
      <c r="W10" s="178"/>
      <c r="X10" s="178"/>
      <c r="Y10" s="179"/>
      <c r="Z10" s="95"/>
    </row>
    <row r="11" spans="1:26" ht="20.149999999999999" customHeight="1" thickBot="1" x14ac:dyDescent="0.4">
      <c r="A11" s="95"/>
      <c r="B11" s="147" t="s">
        <v>119</v>
      </c>
      <c r="C11" s="148"/>
      <c r="D11" s="113">
        <v>0</v>
      </c>
      <c r="E11" s="149"/>
      <c r="F11" s="150"/>
      <c r="G11" s="150"/>
      <c r="H11" s="151"/>
      <c r="I11" s="114"/>
      <c r="J11" s="152"/>
      <c r="K11" s="153"/>
      <c r="L11" s="114"/>
      <c r="M11" s="152"/>
      <c r="N11" s="154"/>
      <c r="O11" s="153"/>
      <c r="P11" s="95"/>
      <c r="Q11" s="249" t="s">
        <v>120</v>
      </c>
      <c r="R11" s="250"/>
      <c r="S11" s="250"/>
      <c r="T11" s="250"/>
      <c r="U11" s="250"/>
      <c r="V11" s="250"/>
      <c r="W11" s="250"/>
      <c r="X11" s="250"/>
      <c r="Y11" s="251"/>
      <c r="Z11" s="95"/>
    </row>
    <row r="12" spans="1:26" ht="20.149999999999999" customHeight="1" thickBot="1" x14ac:dyDescent="0.4">
      <c r="A12" s="95"/>
      <c r="B12" s="158" t="s">
        <v>121</v>
      </c>
      <c r="C12" s="159"/>
      <c r="D12" s="115"/>
      <c r="E12" s="160"/>
      <c r="F12" s="161"/>
      <c r="G12" s="161"/>
      <c r="H12" s="162"/>
      <c r="I12" s="116"/>
      <c r="J12" s="160"/>
      <c r="K12" s="162"/>
      <c r="L12" s="116"/>
      <c r="M12" s="160"/>
      <c r="N12" s="161"/>
      <c r="O12" s="162"/>
      <c r="P12" s="95"/>
      <c r="Q12" s="117" t="s">
        <v>123</v>
      </c>
      <c r="R12" s="163">
        <v>42880</v>
      </c>
      <c r="S12" s="164"/>
      <c r="T12" s="164"/>
      <c r="U12" s="164"/>
      <c r="V12" s="164"/>
      <c r="W12" s="164"/>
      <c r="X12" s="164"/>
      <c r="Y12" s="165"/>
      <c r="Z12" s="95"/>
    </row>
    <row r="13" spans="1:26" ht="20.149999999999999" customHeight="1" thickTop="1" thickBot="1" x14ac:dyDescent="0.4">
      <c r="A13" s="95"/>
      <c r="B13" s="145" t="s">
        <v>124</v>
      </c>
      <c r="C13" s="146" t="s">
        <v>125</v>
      </c>
      <c r="D13" s="141" t="s">
        <v>0</v>
      </c>
      <c r="E13" s="141" t="s">
        <v>126</v>
      </c>
      <c r="F13" s="141" t="s">
        <v>127</v>
      </c>
      <c r="G13" s="141" t="s">
        <v>128</v>
      </c>
      <c r="H13" s="141" t="s">
        <v>129</v>
      </c>
      <c r="I13" s="141" t="s">
        <v>176</v>
      </c>
      <c r="J13" s="141" t="s">
        <v>131</v>
      </c>
      <c r="K13" s="141" t="s">
        <v>105</v>
      </c>
      <c r="L13" s="142" t="s">
        <v>132</v>
      </c>
      <c r="M13" s="142"/>
      <c r="N13" s="142"/>
      <c r="O13" s="142"/>
      <c r="P13" s="142"/>
      <c r="Q13" s="142"/>
      <c r="R13" s="142"/>
      <c r="S13" s="142"/>
      <c r="T13" s="143" t="s">
        <v>133</v>
      </c>
      <c r="U13" s="143"/>
      <c r="V13" s="143"/>
      <c r="W13" s="143"/>
      <c r="X13" s="143"/>
      <c r="Y13" s="143"/>
      <c r="Z13" s="95"/>
    </row>
    <row r="14" spans="1:26" ht="63.75" customHeight="1" thickTop="1" thickBot="1" x14ac:dyDescent="0.4">
      <c r="A14" s="95"/>
      <c r="B14" s="145"/>
      <c r="C14" s="146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1" t="s">
        <v>134</v>
      </c>
      <c r="U14" s="141" t="s">
        <v>135</v>
      </c>
      <c r="V14" s="118" t="s">
        <v>136</v>
      </c>
      <c r="W14" s="118" t="s">
        <v>137</v>
      </c>
      <c r="X14" s="118" t="s">
        <v>138</v>
      </c>
      <c r="Y14" s="141" t="s">
        <v>139</v>
      </c>
      <c r="Z14" s="95"/>
    </row>
    <row r="15" spans="1:26" ht="20.149999999999999" customHeight="1" thickTop="1" thickBot="1" x14ac:dyDescent="0.4">
      <c r="A15" s="95"/>
      <c r="B15" s="145"/>
      <c r="C15" s="146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1"/>
      <c r="U15" s="141"/>
      <c r="V15" s="144" t="s">
        <v>140</v>
      </c>
      <c r="W15" s="144"/>
      <c r="X15" s="144"/>
      <c r="Y15" s="141"/>
      <c r="Z15" s="95"/>
    </row>
    <row r="16" spans="1:26" s="71" customFormat="1" ht="36" customHeight="1" thickTop="1" thickBot="1" x14ac:dyDescent="0.4">
      <c r="A16" s="119"/>
      <c r="B16" s="54">
        <v>1</v>
      </c>
      <c r="C16" s="122" t="s">
        <v>159</v>
      </c>
      <c r="D16" s="140"/>
      <c r="E16" s="140"/>
      <c r="F16" s="140"/>
      <c r="G16" s="140"/>
      <c r="H16" s="140"/>
      <c r="I16" s="54">
        <v>5</v>
      </c>
      <c r="J16" s="54"/>
      <c r="K16" s="54">
        <v>3</v>
      </c>
      <c r="L16" s="137"/>
      <c r="M16" s="137"/>
      <c r="N16" s="137"/>
      <c r="O16" s="137"/>
      <c r="P16" s="137"/>
      <c r="Q16" s="137"/>
      <c r="R16" s="137"/>
      <c r="S16" s="137"/>
      <c r="T16" s="121"/>
      <c r="U16" s="121"/>
      <c r="V16" s="121"/>
      <c r="W16" s="121"/>
      <c r="X16" s="121"/>
      <c r="Y16" s="121"/>
      <c r="Z16" s="119"/>
    </row>
    <row r="17" spans="1:26" s="71" customFormat="1" ht="36" customHeight="1" thickTop="1" thickBot="1" x14ac:dyDescent="0.4">
      <c r="A17" s="119"/>
      <c r="B17" s="54">
        <v>2</v>
      </c>
      <c r="C17" s="120" t="s">
        <v>160</v>
      </c>
      <c r="D17" s="140"/>
      <c r="E17" s="140"/>
      <c r="F17" s="140"/>
      <c r="G17" s="140"/>
      <c r="H17" s="140"/>
      <c r="I17" s="54">
        <v>5</v>
      </c>
      <c r="J17" s="54"/>
      <c r="K17" s="54">
        <v>2.5</v>
      </c>
      <c r="L17" s="138"/>
      <c r="M17" s="138"/>
      <c r="N17" s="138"/>
      <c r="O17" s="138"/>
      <c r="P17" s="138"/>
      <c r="Q17" s="138"/>
      <c r="R17" s="138"/>
      <c r="S17" s="138"/>
      <c r="T17" s="121"/>
      <c r="U17" s="121"/>
      <c r="V17" s="121"/>
      <c r="W17" s="121"/>
      <c r="X17" s="121"/>
      <c r="Y17" s="121"/>
      <c r="Z17" s="119"/>
    </row>
    <row r="18" spans="1:26" s="71" customFormat="1" ht="36" customHeight="1" thickTop="1" thickBot="1" x14ac:dyDescent="0.4">
      <c r="A18" s="119"/>
      <c r="B18" s="54">
        <v>3</v>
      </c>
      <c r="C18" s="120" t="s">
        <v>161</v>
      </c>
      <c r="D18" s="140"/>
      <c r="E18" s="140"/>
      <c r="F18" s="140"/>
      <c r="G18" s="140"/>
      <c r="H18" s="140"/>
      <c r="I18" s="54">
        <v>5</v>
      </c>
      <c r="J18" s="54"/>
      <c r="K18" s="54">
        <v>28.2</v>
      </c>
      <c r="L18" s="137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21"/>
      <c r="Y18" s="121"/>
      <c r="Z18" s="119"/>
    </row>
    <row r="19" spans="1:26" s="71" customFormat="1" ht="36" customHeight="1" thickTop="1" thickBot="1" x14ac:dyDescent="0.4">
      <c r="A19" s="119"/>
      <c r="B19" s="54">
        <v>4</v>
      </c>
      <c r="C19" s="122" t="s">
        <v>21</v>
      </c>
      <c r="D19" s="140"/>
      <c r="E19" s="140"/>
      <c r="F19" s="140"/>
      <c r="G19" s="140"/>
      <c r="H19" s="140"/>
      <c r="I19" s="54">
        <v>1.26</v>
      </c>
      <c r="J19" s="54"/>
      <c r="K19" s="54">
        <v>5</v>
      </c>
      <c r="L19" s="138"/>
      <c r="M19" s="138"/>
      <c r="N19" s="138"/>
      <c r="O19" s="138"/>
      <c r="P19" s="138"/>
      <c r="Q19" s="138"/>
      <c r="R19" s="138"/>
      <c r="S19" s="138"/>
      <c r="T19" s="121"/>
      <c r="U19" s="121"/>
      <c r="V19" s="121"/>
      <c r="W19" s="121"/>
      <c r="X19" s="121"/>
      <c r="Y19" s="121"/>
      <c r="Z19" s="119"/>
    </row>
    <row r="20" spans="1:26" ht="9" customHeight="1" thickTop="1" x14ac:dyDescent="0.3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x14ac:dyDescent="0.35">
      <c r="L21" s="233"/>
      <c r="M21" s="233"/>
      <c r="N21" s="233"/>
      <c r="O21" s="233"/>
      <c r="P21" s="233"/>
      <c r="Q21" s="233"/>
      <c r="R21" s="233"/>
      <c r="S21" s="233"/>
    </row>
    <row r="30" spans="1:26" x14ac:dyDescent="0.35">
      <c r="L30" s="233"/>
      <c r="M30" s="233"/>
      <c r="N30" s="233"/>
      <c r="O30" s="233"/>
      <c r="P30" s="233"/>
      <c r="Q30" s="233"/>
      <c r="R30" s="233"/>
      <c r="S30" s="233"/>
    </row>
    <row r="31" spans="1:26" x14ac:dyDescent="0.35">
      <c r="L31" s="233"/>
      <c r="M31" s="233"/>
      <c r="N31" s="233"/>
      <c r="O31" s="233"/>
      <c r="P31" s="233"/>
      <c r="Q31" s="233"/>
      <c r="R31" s="233"/>
      <c r="S31" s="233"/>
    </row>
    <row r="32" spans="1:26" x14ac:dyDescent="0.35">
      <c r="L32" s="233"/>
      <c r="M32" s="233"/>
      <c r="N32" s="233"/>
      <c r="O32" s="233"/>
      <c r="P32" s="233"/>
      <c r="Q32" s="233"/>
      <c r="R32" s="233"/>
      <c r="S32" s="233"/>
    </row>
  </sheetData>
  <mergeCells count="71">
    <mergeCell ref="B2:Y2"/>
    <mergeCell ref="U3:V3"/>
    <mergeCell ref="D4:O4"/>
    <mergeCell ref="Q4:Y4"/>
    <mergeCell ref="D5:I5"/>
    <mergeCell ref="J5:L5"/>
    <mergeCell ref="N5:O5"/>
    <mergeCell ref="Q5:Q6"/>
    <mergeCell ref="R5:Y6"/>
    <mergeCell ref="E6:H6"/>
    <mergeCell ref="J6:K6"/>
    <mergeCell ref="M6:O6"/>
    <mergeCell ref="B7:C7"/>
    <mergeCell ref="E7:H7"/>
    <mergeCell ref="J7:K7"/>
    <mergeCell ref="M7:O7"/>
    <mergeCell ref="S7:T7"/>
    <mergeCell ref="V7:Y7"/>
    <mergeCell ref="B8:C8"/>
    <mergeCell ref="E8:H8"/>
    <mergeCell ref="J8:K8"/>
    <mergeCell ref="M8:O8"/>
    <mergeCell ref="Q8:S8"/>
    <mergeCell ref="T8:Y8"/>
    <mergeCell ref="T10:Y10"/>
    <mergeCell ref="B9:C9"/>
    <mergeCell ref="E9:H9"/>
    <mergeCell ref="J9:K9"/>
    <mergeCell ref="M9:O9"/>
    <mergeCell ref="Q9:S9"/>
    <mergeCell ref="T9:Y9"/>
    <mergeCell ref="B10:C10"/>
    <mergeCell ref="E10:H10"/>
    <mergeCell ref="J10:K10"/>
    <mergeCell ref="M10:O10"/>
    <mergeCell ref="Q10:S10"/>
    <mergeCell ref="Q11:Y11"/>
    <mergeCell ref="B12:C12"/>
    <mergeCell ref="E12:H12"/>
    <mergeCell ref="J12:K12"/>
    <mergeCell ref="M12:O12"/>
    <mergeCell ref="R12:Y12"/>
    <mergeCell ref="G13:G15"/>
    <mergeCell ref="B11:C11"/>
    <mergeCell ref="E11:H11"/>
    <mergeCell ref="J11:K11"/>
    <mergeCell ref="M11:O11"/>
    <mergeCell ref="B13:B15"/>
    <mergeCell ref="C13:C15"/>
    <mergeCell ref="D13:D15"/>
    <mergeCell ref="E13:E15"/>
    <mergeCell ref="F13:F15"/>
    <mergeCell ref="T13:Y13"/>
    <mergeCell ref="T14:T15"/>
    <mergeCell ref="U14:U15"/>
    <mergeCell ref="Y14:Y15"/>
    <mergeCell ref="V15:X15"/>
    <mergeCell ref="H13:H15"/>
    <mergeCell ref="I13:I15"/>
    <mergeCell ref="J13:J15"/>
    <mergeCell ref="K13:K15"/>
    <mergeCell ref="L13:S15"/>
    <mergeCell ref="L30:S30"/>
    <mergeCell ref="L31:S31"/>
    <mergeCell ref="L32:S32"/>
    <mergeCell ref="D16:H19"/>
    <mergeCell ref="L16:S16"/>
    <mergeCell ref="L17:S17"/>
    <mergeCell ref="L18:S18"/>
    <mergeCell ref="L19:S19"/>
    <mergeCell ref="L21:S2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C534-FAFA-42F7-97C6-5485A2A31B03}">
  <dimension ref="A1:Z32"/>
  <sheetViews>
    <sheetView showGridLines="0" zoomScale="70" zoomScaleNormal="70" workbookViewId="0">
      <selection sqref="A1:XFD1048576"/>
    </sheetView>
  </sheetViews>
  <sheetFormatPr baseColWidth="10" defaultRowHeight="14.5" x14ac:dyDescent="0.35"/>
  <cols>
    <col min="1" max="1" width="2.7265625" customWidth="1"/>
    <col min="2" max="2" width="4.1796875" customWidth="1"/>
    <col min="3" max="3" width="45.26953125" customWidth="1"/>
    <col min="4" max="7" width="4.7265625" customWidth="1"/>
    <col min="8" max="8" width="5.453125" customWidth="1"/>
    <col min="9" max="9" width="6" customWidth="1"/>
    <col min="10" max="10" width="6.81640625" customWidth="1"/>
    <col min="11" max="11" width="7.453125" customWidth="1"/>
    <col min="12" max="12" width="3.453125" customWidth="1"/>
    <col min="13" max="13" width="3.81640625" customWidth="1"/>
    <col min="14" max="14" width="6.54296875" customWidth="1"/>
    <col min="15" max="15" width="4.26953125" customWidth="1"/>
    <col min="16" max="16" width="3.1796875" customWidth="1"/>
    <col min="17" max="17" width="10.54296875" customWidth="1"/>
    <col min="18" max="18" width="3.7265625" customWidth="1"/>
    <col min="19" max="19" width="4.453125" customWidth="1"/>
    <col min="20" max="20" width="5.7265625" customWidth="1"/>
    <col min="21" max="21" width="3.81640625" customWidth="1"/>
    <col min="22" max="23" width="4" customWidth="1"/>
    <col min="24" max="24" width="3.7265625" customWidth="1"/>
    <col min="25" max="25" width="5.26953125" customWidth="1"/>
    <col min="26" max="26" width="2.1796875" customWidth="1"/>
  </cols>
  <sheetData>
    <row r="1" spans="1:26" ht="15" thickBot="1" x14ac:dyDescent="0.4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6" ht="19" thickBot="1" x14ac:dyDescent="0.5">
      <c r="A2" s="94"/>
      <c r="B2" s="212" t="s">
        <v>181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95"/>
    </row>
    <row r="3" spans="1:26" ht="16" thickBot="1" x14ac:dyDescent="0.4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 t="s">
        <v>95</v>
      </c>
      <c r="T3" s="98">
        <v>1</v>
      </c>
      <c r="U3" s="215" t="s">
        <v>96</v>
      </c>
      <c r="V3" s="215"/>
      <c r="W3" s="99">
        <v>1</v>
      </c>
      <c r="X3" s="100" t="s">
        <v>97</v>
      </c>
      <c r="Y3" s="101">
        <v>1</v>
      </c>
      <c r="Z3" s="95"/>
    </row>
    <row r="4" spans="1:26" ht="15" thickBot="1" x14ac:dyDescent="0.4">
      <c r="A4" s="94"/>
      <c r="B4" s="95"/>
      <c r="D4" s="216" t="s">
        <v>98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95"/>
      <c r="Q4" s="219" t="s">
        <v>99</v>
      </c>
      <c r="R4" s="220"/>
      <c r="S4" s="220"/>
      <c r="T4" s="220"/>
      <c r="U4" s="220"/>
      <c r="V4" s="220"/>
      <c r="W4" s="220"/>
      <c r="X4" s="220"/>
      <c r="Y4" s="221"/>
      <c r="Z4" s="95"/>
    </row>
    <row r="5" spans="1:26" ht="15" thickBot="1" x14ac:dyDescent="0.4">
      <c r="A5" s="94"/>
      <c r="B5" s="95"/>
      <c r="C5" s="95"/>
      <c r="D5" s="222" t="s">
        <v>100</v>
      </c>
      <c r="E5" s="202"/>
      <c r="F5" s="202"/>
      <c r="G5" s="202"/>
      <c r="H5" s="202"/>
      <c r="I5" s="203"/>
      <c r="J5" s="222" t="s">
        <v>101</v>
      </c>
      <c r="K5" s="202"/>
      <c r="L5" s="203"/>
      <c r="M5" s="132"/>
      <c r="N5" s="222" t="s">
        <v>102</v>
      </c>
      <c r="O5" s="203"/>
      <c r="P5" s="95"/>
      <c r="Q5" s="223" t="s">
        <v>103</v>
      </c>
      <c r="R5" s="244" t="s">
        <v>182</v>
      </c>
      <c r="S5" s="245"/>
      <c r="T5" s="245"/>
      <c r="U5" s="245"/>
      <c r="V5" s="245"/>
      <c r="W5" s="245"/>
      <c r="X5" s="245"/>
      <c r="Y5" s="246"/>
      <c r="Z5" s="95"/>
    </row>
    <row r="6" spans="1:26" ht="15" thickBot="1" x14ac:dyDescent="0.4">
      <c r="A6" s="94"/>
      <c r="C6" s="95"/>
      <c r="D6" s="103" t="s">
        <v>95</v>
      </c>
      <c r="E6" s="200" t="s">
        <v>105</v>
      </c>
      <c r="F6" s="240"/>
      <c r="G6" s="240"/>
      <c r="H6" s="240"/>
      <c r="I6" s="105" t="s">
        <v>95</v>
      </c>
      <c r="J6" s="200"/>
      <c r="K6" s="201"/>
      <c r="L6" s="135" t="s">
        <v>95</v>
      </c>
      <c r="M6" s="222" t="s">
        <v>105</v>
      </c>
      <c r="N6" s="202"/>
      <c r="O6" s="203"/>
      <c r="P6" s="95"/>
      <c r="Q6" s="224" t="s">
        <v>175</v>
      </c>
      <c r="R6" s="247"/>
      <c r="S6" s="247"/>
      <c r="T6" s="247"/>
      <c r="U6" s="247"/>
      <c r="V6" s="247"/>
      <c r="W6" s="247"/>
      <c r="X6" s="247"/>
      <c r="Y6" s="248"/>
      <c r="Z6" s="95"/>
    </row>
    <row r="7" spans="1:26" ht="20.149999999999999" customHeight="1" x14ac:dyDescent="0.35">
      <c r="A7" s="95"/>
      <c r="B7" s="204" t="s">
        <v>106</v>
      </c>
      <c r="C7" s="205"/>
      <c r="D7" s="106">
        <v>3</v>
      </c>
      <c r="E7" s="252">
        <f>SUM(K17,K18,K19)</f>
        <v>18</v>
      </c>
      <c r="F7" s="253"/>
      <c r="G7" s="253"/>
      <c r="H7" s="254"/>
      <c r="I7" s="107"/>
      <c r="J7" s="209"/>
      <c r="K7" s="210"/>
      <c r="L7" s="107"/>
      <c r="M7" s="209"/>
      <c r="N7" s="211"/>
      <c r="O7" s="210"/>
      <c r="P7" s="95"/>
      <c r="Q7" s="108" t="s">
        <v>107</v>
      </c>
      <c r="R7" s="109"/>
      <c r="S7" s="189" t="s">
        <v>108</v>
      </c>
      <c r="T7" s="190"/>
      <c r="U7" s="110" t="s">
        <v>109</v>
      </c>
      <c r="V7" s="191"/>
      <c r="W7" s="192"/>
      <c r="X7" s="192"/>
      <c r="Y7" s="193"/>
      <c r="Z7" s="95"/>
    </row>
    <row r="8" spans="1:26" ht="24.75" customHeight="1" x14ac:dyDescent="0.35">
      <c r="A8" s="95"/>
      <c r="B8" s="166" t="s">
        <v>110</v>
      </c>
      <c r="C8" s="167"/>
      <c r="D8" s="111">
        <v>1</v>
      </c>
      <c r="E8" s="168">
        <v>1.2</v>
      </c>
      <c r="F8" s="169"/>
      <c r="G8" s="169"/>
      <c r="H8" s="170"/>
      <c r="I8" s="112"/>
      <c r="J8" s="171"/>
      <c r="K8" s="172"/>
      <c r="L8" s="112"/>
      <c r="M8" s="171"/>
      <c r="N8" s="173"/>
      <c r="O8" s="172"/>
      <c r="P8" s="95"/>
      <c r="Q8" s="194" t="s">
        <v>111</v>
      </c>
      <c r="R8" s="195"/>
      <c r="S8" s="196"/>
      <c r="T8" s="234" t="s">
        <v>162</v>
      </c>
      <c r="U8" s="235"/>
      <c r="V8" s="235"/>
      <c r="W8" s="235"/>
      <c r="X8" s="235"/>
      <c r="Y8" s="236"/>
      <c r="Z8" s="95"/>
    </row>
    <row r="9" spans="1:26" ht="38.25" customHeight="1" x14ac:dyDescent="0.35">
      <c r="A9" s="95"/>
      <c r="B9" s="166" t="s">
        <v>113</v>
      </c>
      <c r="C9" s="167"/>
      <c r="D9" s="111">
        <v>0</v>
      </c>
      <c r="E9" s="168"/>
      <c r="F9" s="169"/>
      <c r="G9" s="169"/>
      <c r="H9" s="170"/>
      <c r="I9" s="112"/>
      <c r="J9" s="171"/>
      <c r="K9" s="172"/>
      <c r="L9" s="112"/>
      <c r="M9" s="171"/>
      <c r="N9" s="173"/>
      <c r="O9" s="172"/>
      <c r="P9" s="95"/>
      <c r="Q9" s="183" t="s">
        <v>114</v>
      </c>
      <c r="R9" s="184"/>
      <c r="S9" s="185"/>
      <c r="T9" s="234" t="s">
        <v>164</v>
      </c>
      <c r="U9" s="235"/>
      <c r="V9" s="235"/>
      <c r="W9" s="235"/>
      <c r="X9" s="235"/>
      <c r="Y9" s="236"/>
      <c r="Z9" s="95"/>
    </row>
    <row r="10" spans="1:26" ht="20.149999999999999" customHeight="1" x14ac:dyDescent="0.35">
      <c r="A10" s="95"/>
      <c r="B10" s="166" t="s">
        <v>116</v>
      </c>
      <c r="C10" s="167"/>
      <c r="D10" s="111">
        <v>0</v>
      </c>
      <c r="E10" s="168"/>
      <c r="F10" s="169"/>
      <c r="G10" s="169"/>
      <c r="H10" s="170"/>
      <c r="I10" s="112"/>
      <c r="J10" s="171"/>
      <c r="K10" s="172"/>
      <c r="L10" s="112"/>
      <c r="M10" s="171"/>
      <c r="N10" s="173"/>
      <c r="O10" s="172"/>
      <c r="P10" s="95"/>
      <c r="Q10" s="174" t="s">
        <v>117</v>
      </c>
      <c r="R10" s="175"/>
      <c r="S10" s="176"/>
      <c r="T10" s="177" t="s">
        <v>118</v>
      </c>
      <c r="U10" s="178"/>
      <c r="V10" s="178"/>
      <c r="W10" s="178"/>
      <c r="X10" s="178"/>
      <c r="Y10" s="179"/>
      <c r="Z10" s="95"/>
    </row>
    <row r="11" spans="1:26" ht="20.149999999999999" customHeight="1" thickBot="1" x14ac:dyDescent="0.4">
      <c r="A11" s="95"/>
      <c r="B11" s="147" t="s">
        <v>119</v>
      </c>
      <c r="C11" s="148"/>
      <c r="D11" s="113">
        <v>0</v>
      </c>
      <c r="E11" s="149"/>
      <c r="F11" s="150"/>
      <c r="G11" s="150"/>
      <c r="H11" s="151"/>
      <c r="I11" s="114"/>
      <c r="J11" s="152"/>
      <c r="K11" s="153"/>
      <c r="L11" s="114"/>
      <c r="M11" s="152"/>
      <c r="N11" s="154"/>
      <c r="O11" s="153"/>
      <c r="P11" s="95"/>
      <c r="Q11" s="249" t="s">
        <v>120</v>
      </c>
      <c r="R11" s="250"/>
      <c r="S11" s="250"/>
      <c r="T11" s="250"/>
      <c r="U11" s="250"/>
      <c r="V11" s="250"/>
      <c r="W11" s="250"/>
      <c r="X11" s="250"/>
      <c r="Y11" s="251"/>
      <c r="Z11" s="95"/>
    </row>
    <row r="12" spans="1:26" ht="20.149999999999999" customHeight="1" thickBot="1" x14ac:dyDescent="0.4">
      <c r="A12" s="95"/>
      <c r="B12" s="158" t="s">
        <v>121</v>
      </c>
      <c r="C12" s="159"/>
      <c r="D12" s="115" t="s">
        <v>122</v>
      </c>
      <c r="E12" s="160">
        <v>2</v>
      </c>
      <c r="F12" s="161"/>
      <c r="G12" s="161"/>
      <c r="H12" s="162"/>
      <c r="I12" s="116"/>
      <c r="J12" s="160"/>
      <c r="K12" s="162"/>
      <c r="L12" s="116"/>
      <c r="M12" s="160"/>
      <c r="N12" s="161"/>
      <c r="O12" s="162"/>
      <c r="P12" s="95"/>
      <c r="Q12" s="117" t="s">
        <v>123</v>
      </c>
      <c r="R12" s="163">
        <v>42880</v>
      </c>
      <c r="S12" s="164"/>
      <c r="T12" s="164"/>
      <c r="U12" s="164"/>
      <c r="V12" s="164"/>
      <c r="W12" s="164"/>
      <c r="X12" s="164"/>
      <c r="Y12" s="165"/>
      <c r="Z12" s="95"/>
    </row>
    <row r="13" spans="1:26" ht="20.149999999999999" customHeight="1" thickTop="1" thickBot="1" x14ac:dyDescent="0.4">
      <c r="A13" s="95"/>
      <c r="B13" s="145" t="s">
        <v>124</v>
      </c>
      <c r="C13" s="146" t="s">
        <v>125</v>
      </c>
      <c r="D13" s="141" t="s">
        <v>0</v>
      </c>
      <c r="E13" s="141" t="s">
        <v>126</v>
      </c>
      <c r="F13" s="141" t="s">
        <v>127</v>
      </c>
      <c r="G13" s="141" t="s">
        <v>128</v>
      </c>
      <c r="H13" s="141" t="s">
        <v>129</v>
      </c>
      <c r="I13" s="141" t="s">
        <v>176</v>
      </c>
      <c r="J13" s="141" t="s">
        <v>131</v>
      </c>
      <c r="K13" s="141" t="s">
        <v>105</v>
      </c>
      <c r="L13" s="142" t="s">
        <v>132</v>
      </c>
      <c r="M13" s="142"/>
      <c r="N13" s="142"/>
      <c r="O13" s="142"/>
      <c r="P13" s="142"/>
      <c r="Q13" s="142"/>
      <c r="R13" s="142"/>
      <c r="S13" s="142"/>
      <c r="T13" s="143" t="s">
        <v>133</v>
      </c>
      <c r="U13" s="143"/>
      <c r="V13" s="143"/>
      <c r="W13" s="143"/>
      <c r="X13" s="143"/>
      <c r="Y13" s="143"/>
      <c r="Z13" s="95"/>
    </row>
    <row r="14" spans="1:26" ht="63.75" customHeight="1" thickTop="1" thickBot="1" x14ac:dyDescent="0.4">
      <c r="A14" s="95"/>
      <c r="B14" s="145"/>
      <c r="C14" s="146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1" t="s">
        <v>134</v>
      </c>
      <c r="U14" s="141" t="s">
        <v>135</v>
      </c>
      <c r="V14" s="118" t="s">
        <v>136</v>
      </c>
      <c r="W14" s="118" t="s">
        <v>137</v>
      </c>
      <c r="X14" s="118" t="s">
        <v>138</v>
      </c>
      <c r="Y14" s="141" t="s">
        <v>139</v>
      </c>
      <c r="Z14" s="95"/>
    </row>
    <row r="15" spans="1:26" ht="20.149999999999999" customHeight="1" thickTop="1" thickBot="1" x14ac:dyDescent="0.4">
      <c r="A15" s="95"/>
      <c r="B15" s="145"/>
      <c r="C15" s="146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1"/>
      <c r="U15" s="141"/>
      <c r="V15" s="144" t="s">
        <v>140</v>
      </c>
      <c r="W15" s="144"/>
      <c r="X15" s="144"/>
      <c r="Y15" s="141"/>
      <c r="Z15" s="95"/>
    </row>
    <row r="16" spans="1:26" s="71" customFormat="1" ht="36" customHeight="1" thickTop="1" thickBot="1" x14ac:dyDescent="0.4">
      <c r="A16" s="119"/>
      <c r="B16" s="54">
        <v>1</v>
      </c>
      <c r="C16" s="122" t="s">
        <v>162</v>
      </c>
      <c r="D16" s="140"/>
      <c r="E16" s="140"/>
      <c r="F16" s="140"/>
      <c r="G16" s="140"/>
      <c r="H16" s="140"/>
      <c r="I16" s="54">
        <v>5</v>
      </c>
      <c r="J16" s="54">
        <v>2</v>
      </c>
      <c r="K16" s="54">
        <v>1.2</v>
      </c>
      <c r="L16" s="137"/>
      <c r="M16" s="137"/>
      <c r="N16" s="137"/>
      <c r="O16" s="137"/>
      <c r="P16" s="137"/>
      <c r="Q16" s="137"/>
      <c r="R16" s="137"/>
      <c r="S16" s="137"/>
      <c r="T16" s="121"/>
      <c r="U16" s="121"/>
      <c r="V16" s="121"/>
      <c r="W16" s="121"/>
      <c r="X16" s="121"/>
      <c r="Y16" s="121"/>
      <c r="Z16" s="119"/>
    </row>
    <row r="17" spans="1:26" s="71" customFormat="1" ht="36" customHeight="1" thickTop="1" thickBot="1" x14ac:dyDescent="0.4">
      <c r="A17" s="119"/>
      <c r="B17" s="54">
        <v>2</v>
      </c>
      <c r="C17" s="122" t="s">
        <v>163</v>
      </c>
      <c r="D17" s="140"/>
      <c r="E17" s="140"/>
      <c r="F17" s="140"/>
      <c r="G17" s="140"/>
      <c r="H17" s="140"/>
      <c r="I17" s="54">
        <v>5</v>
      </c>
      <c r="J17" s="54"/>
      <c r="K17" s="54">
        <v>2.8</v>
      </c>
      <c r="L17" s="138"/>
      <c r="M17" s="138"/>
      <c r="N17" s="138"/>
      <c r="O17" s="138"/>
      <c r="P17" s="138"/>
      <c r="Q17" s="138"/>
      <c r="R17" s="138"/>
      <c r="S17" s="138"/>
      <c r="T17" s="121"/>
      <c r="U17" s="121"/>
      <c r="V17" s="121"/>
      <c r="W17" s="121"/>
      <c r="X17" s="121"/>
      <c r="Y17" s="121"/>
      <c r="Z17" s="119"/>
    </row>
    <row r="18" spans="1:26" s="71" customFormat="1" ht="36" customHeight="1" thickTop="1" thickBot="1" x14ac:dyDescent="0.4">
      <c r="A18" s="119"/>
      <c r="B18" s="54">
        <v>3</v>
      </c>
      <c r="C18" s="122" t="s">
        <v>23</v>
      </c>
      <c r="D18" s="140"/>
      <c r="E18" s="140"/>
      <c r="F18" s="140"/>
      <c r="G18" s="140"/>
      <c r="H18" s="140"/>
      <c r="I18" s="54">
        <v>5</v>
      </c>
      <c r="J18" s="54"/>
      <c r="K18" s="54">
        <v>12.5</v>
      </c>
      <c r="L18" s="137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21"/>
      <c r="Y18" s="121"/>
      <c r="Z18" s="119"/>
    </row>
    <row r="19" spans="1:26" s="71" customFormat="1" ht="36" customHeight="1" thickTop="1" thickBot="1" x14ac:dyDescent="0.4">
      <c r="A19" s="119"/>
      <c r="B19" s="54">
        <v>4</v>
      </c>
      <c r="C19" s="124" t="s">
        <v>164</v>
      </c>
      <c r="D19" s="140"/>
      <c r="E19" s="140"/>
      <c r="F19" s="140"/>
      <c r="G19" s="140"/>
      <c r="H19" s="140"/>
      <c r="I19" s="54">
        <v>0.45</v>
      </c>
      <c r="J19" s="54"/>
      <c r="K19" s="54">
        <v>2.7</v>
      </c>
      <c r="L19" s="138"/>
      <c r="M19" s="138"/>
      <c r="N19" s="138"/>
      <c r="O19" s="138"/>
      <c r="P19" s="138"/>
      <c r="Q19" s="138"/>
      <c r="R19" s="138"/>
      <c r="S19" s="138"/>
      <c r="T19" s="121"/>
      <c r="U19" s="121"/>
      <c r="V19" s="121"/>
      <c r="W19" s="121"/>
      <c r="X19" s="121"/>
      <c r="Y19" s="121"/>
      <c r="Z19" s="119"/>
    </row>
    <row r="20" spans="1:26" ht="9" customHeight="1" thickTop="1" x14ac:dyDescent="0.3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x14ac:dyDescent="0.35">
      <c r="L21" s="233"/>
      <c r="M21" s="233"/>
      <c r="N21" s="233"/>
      <c r="O21" s="233"/>
      <c r="P21" s="233"/>
      <c r="Q21" s="233"/>
      <c r="R21" s="233"/>
      <c r="S21" s="233"/>
    </row>
    <row r="30" spans="1:26" x14ac:dyDescent="0.35">
      <c r="L30" s="233"/>
      <c r="M30" s="233"/>
      <c r="N30" s="233"/>
      <c r="O30" s="233"/>
      <c r="P30" s="233"/>
      <c r="Q30" s="233"/>
      <c r="R30" s="233"/>
      <c r="S30" s="233"/>
    </row>
    <row r="31" spans="1:26" x14ac:dyDescent="0.35">
      <c r="L31" s="233"/>
      <c r="M31" s="233"/>
      <c r="N31" s="233"/>
      <c r="O31" s="233"/>
      <c r="P31" s="233"/>
      <c r="Q31" s="233"/>
      <c r="R31" s="233"/>
      <c r="S31" s="233"/>
    </row>
    <row r="32" spans="1:26" x14ac:dyDescent="0.35">
      <c r="L32" s="233"/>
      <c r="M32" s="233"/>
      <c r="N32" s="233"/>
      <c r="O32" s="233"/>
      <c r="P32" s="233"/>
      <c r="Q32" s="233"/>
      <c r="R32" s="233"/>
      <c r="S32" s="233"/>
    </row>
  </sheetData>
  <mergeCells count="71">
    <mergeCell ref="B2:Y2"/>
    <mergeCell ref="U3:V3"/>
    <mergeCell ref="D4:O4"/>
    <mergeCell ref="Q4:Y4"/>
    <mergeCell ref="D5:I5"/>
    <mergeCell ref="J5:L5"/>
    <mergeCell ref="N5:O5"/>
    <mergeCell ref="Q5:Q6"/>
    <mergeCell ref="R5:Y6"/>
    <mergeCell ref="E6:H6"/>
    <mergeCell ref="J6:K6"/>
    <mergeCell ref="M6:O6"/>
    <mergeCell ref="B7:C7"/>
    <mergeCell ref="E7:H7"/>
    <mergeCell ref="J7:K7"/>
    <mergeCell ref="M7:O7"/>
    <mergeCell ref="S7:T7"/>
    <mergeCell ref="V7:Y7"/>
    <mergeCell ref="B8:C8"/>
    <mergeCell ref="E8:H8"/>
    <mergeCell ref="J8:K8"/>
    <mergeCell ref="M8:O8"/>
    <mergeCell ref="Q8:S8"/>
    <mergeCell ref="T8:Y8"/>
    <mergeCell ref="T10:Y10"/>
    <mergeCell ref="B9:C9"/>
    <mergeCell ref="E9:H9"/>
    <mergeCell ref="J9:K9"/>
    <mergeCell ref="M9:O9"/>
    <mergeCell ref="Q9:S9"/>
    <mergeCell ref="T9:Y9"/>
    <mergeCell ref="B10:C10"/>
    <mergeCell ref="E10:H10"/>
    <mergeCell ref="J10:K10"/>
    <mergeCell ref="M10:O10"/>
    <mergeCell ref="Q10:S10"/>
    <mergeCell ref="Q11:Y11"/>
    <mergeCell ref="B12:C12"/>
    <mergeCell ref="E12:H12"/>
    <mergeCell ref="J12:K12"/>
    <mergeCell ref="M12:O12"/>
    <mergeCell ref="R12:Y12"/>
    <mergeCell ref="G13:G15"/>
    <mergeCell ref="B11:C11"/>
    <mergeCell ref="E11:H11"/>
    <mergeCell ref="J11:K11"/>
    <mergeCell ref="M11:O11"/>
    <mergeCell ref="B13:B15"/>
    <mergeCell ref="C13:C15"/>
    <mergeCell ref="D13:D15"/>
    <mergeCell ref="E13:E15"/>
    <mergeCell ref="F13:F15"/>
    <mergeCell ref="T13:Y13"/>
    <mergeCell ref="T14:T15"/>
    <mergeCell ref="U14:U15"/>
    <mergeCell ref="Y14:Y15"/>
    <mergeCell ref="V15:X15"/>
    <mergeCell ref="H13:H15"/>
    <mergeCell ref="I13:I15"/>
    <mergeCell ref="J13:J15"/>
    <mergeCell ref="K13:K15"/>
    <mergeCell ref="L13:S15"/>
    <mergeCell ref="L30:S30"/>
    <mergeCell ref="L31:S31"/>
    <mergeCell ref="L32:S32"/>
    <mergeCell ref="D16:H19"/>
    <mergeCell ref="L16:S16"/>
    <mergeCell ref="L17:S17"/>
    <mergeCell ref="L18:S18"/>
    <mergeCell ref="L19:S19"/>
    <mergeCell ref="L21:S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3F78-97FE-49EF-9A81-CC5BFFEE7EBE}">
  <dimension ref="A1:H13"/>
  <sheetViews>
    <sheetView showGridLines="0" workbookViewId="0">
      <selection activeCell="G16" sqref="G16"/>
    </sheetView>
  </sheetViews>
  <sheetFormatPr baseColWidth="10" defaultRowHeight="14.5" x14ac:dyDescent="0.35"/>
  <cols>
    <col min="1" max="1" width="6.453125" customWidth="1"/>
    <col min="2" max="2" width="15.7265625" bestFit="1" customWidth="1"/>
    <col min="3" max="3" width="7.453125" customWidth="1"/>
    <col min="4" max="4" width="15.7265625" bestFit="1" customWidth="1"/>
    <col min="5" max="5" width="6.26953125" customWidth="1"/>
    <col min="6" max="6" width="15.1796875" bestFit="1" customWidth="1"/>
    <col min="7" max="7" width="6.1796875" customWidth="1"/>
    <col min="8" max="8" width="14.81640625" bestFit="1" customWidth="1"/>
  </cols>
  <sheetData>
    <row r="1" spans="1:8" ht="15.5" thickTop="1" thickBot="1" x14ac:dyDescent="0.4">
      <c r="A1" s="255" t="s">
        <v>39</v>
      </c>
      <c r="B1" s="255"/>
      <c r="C1" s="255" t="s">
        <v>40</v>
      </c>
      <c r="D1" s="255"/>
      <c r="E1" s="255" t="s">
        <v>41</v>
      </c>
      <c r="F1" s="255"/>
      <c r="G1" s="255" t="s">
        <v>42</v>
      </c>
      <c r="H1" s="255"/>
    </row>
    <row r="2" spans="1:8" ht="15.5" thickTop="1" thickBot="1" x14ac:dyDescent="0.4">
      <c r="A2" s="55">
        <v>0.15</v>
      </c>
      <c r="B2" s="56" t="s">
        <v>43</v>
      </c>
      <c r="C2" s="55">
        <v>0.13</v>
      </c>
      <c r="D2" s="56" t="s">
        <v>43</v>
      </c>
      <c r="E2" s="55">
        <v>0.06</v>
      </c>
      <c r="F2" s="57" t="s">
        <v>44</v>
      </c>
      <c r="G2" s="55">
        <v>0.04</v>
      </c>
      <c r="H2" s="56" t="s">
        <v>45</v>
      </c>
    </row>
    <row r="3" spans="1:8" ht="15.5" thickTop="1" thickBot="1" x14ac:dyDescent="0.4">
      <c r="A3" s="55">
        <v>0.13</v>
      </c>
      <c r="B3" s="56" t="s">
        <v>46</v>
      </c>
      <c r="C3" s="55">
        <v>0.12</v>
      </c>
      <c r="D3" s="56" t="s">
        <v>47</v>
      </c>
      <c r="E3" s="55">
        <v>0.04</v>
      </c>
      <c r="F3" s="57" t="s">
        <v>48</v>
      </c>
      <c r="G3" s="55">
        <v>0.03</v>
      </c>
      <c r="H3" s="56" t="s">
        <v>49</v>
      </c>
    </row>
    <row r="4" spans="1:8" ht="15.5" thickTop="1" thickBot="1" x14ac:dyDescent="0.4">
      <c r="A4" s="55">
        <v>0.11</v>
      </c>
      <c r="B4" s="56" t="s">
        <v>50</v>
      </c>
      <c r="C4" s="58">
        <v>0.1</v>
      </c>
      <c r="D4" s="56" t="s">
        <v>50</v>
      </c>
      <c r="E4" s="55">
        <v>0.02</v>
      </c>
      <c r="F4" s="57" t="s">
        <v>51</v>
      </c>
      <c r="G4" s="58">
        <v>0.01</v>
      </c>
      <c r="H4" s="56" t="s">
        <v>52</v>
      </c>
    </row>
    <row r="5" spans="1:8" ht="15.5" thickTop="1" thickBot="1" x14ac:dyDescent="0.4">
      <c r="A5" s="55">
        <v>0.08</v>
      </c>
      <c r="B5" s="56" t="s">
        <v>53</v>
      </c>
      <c r="C5" s="55">
        <v>0.08</v>
      </c>
      <c r="D5" s="56" t="s">
        <v>54</v>
      </c>
      <c r="E5" s="58">
        <v>0</v>
      </c>
      <c r="F5" s="57" t="s">
        <v>55</v>
      </c>
      <c r="G5" s="58">
        <v>0</v>
      </c>
      <c r="H5" s="56" t="s">
        <v>55</v>
      </c>
    </row>
    <row r="6" spans="1:8" ht="15.5" thickTop="1" thickBot="1" x14ac:dyDescent="0.4">
      <c r="A6" s="55">
        <v>0.06</v>
      </c>
      <c r="B6" s="56" t="s">
        <v>56</v>
      </c>
      <c r="C6" s="55">
        <v>0.05</v>
      </c>
      <c r="D6" s="56" t="s">
        <v>56</v>
      </c>
      <c r="E6" s="55">
        <v>-0.03</v>
      </c>
      <c r="F6" s="57" t="s">
        <v>57</v>
      </c>
      <c r="G6" s="55">
        <v>-0.02</v>
      </c>
      <c r="H6" s="56" t="s">
        <v>58</v>
      </c>
    </row>
    <row r="7" spans="1:8" ht="15.5" thickTop="1" thickBot="1" x14ac:dyDescent="0.4">
      <c r="A7" s="55">
        <v>0.03</v>
      </c>
      <c r="B7" s="56" t="s">
        <v>59</v>
      </c>
      <c r="C7" s="55">
        <v>0.02</v>
      </c>
      <c r="D7" s="56" t="s">
        <v>59</v>
      </c>
      <c r="E7" s="55">
        <v>-7.0000000000000007E-2</v>
      </c>
      <c r="F7" s="57" t="s">
        <v>60</v>
      </c>
      <c r="G7" s="55">
        <v>-0.04</v>
      </c>
      <c r="H7" s="56" t="s">
        <v>61</v>
      </c>
    </row>
    <row r="8" spans="1:8" ht="15.5" thickTop="1" thickBot="1" x14ac:dyDescent="0.4">
      <c r="A8" s="58">
        <v>0</v>
      </c>
      <c r="B8" s="56" t="s">
        <v>55</v>
      </c>
      <c r="C8" s="58">
        <v>0</v>
      </c>
      <c r="D8" s="56" t="s">
        <v>55</v>
      </c>
      <c r="E8" s="59"/>
      <c r="F8" s="59"/>
      <c r="G8" s="59"/>
      <c r="H8" s="59"/>
    </row>
    <row r="9" spans="1:8" ht="15.5" thickTop="1" thickBot="1" x14ac:dyDescent="0.4">
      <c r="A9" s="55">
        <v>-0.05</v>
      </c>
      <c r="B9" s="56" t="s">
        <v>62</v>
      </c>
      <c r="C9" s="55">
        <v>-0.04</v>
      </c>
      <c r="D9" s="56" t="s">
        <v>62</v>
      </c>
      <c r="E9" s="59"/>
      <c r="F9" s="59"/>
      <c r="G9" s="59"/>
      <c r="H9" s="59"/>
    </row>
    <row r="10" spans="1:8" ht="15.5" thickTop="1" thickBot="1" x14ac:dyDescent="0.4">
      <c r="A10" s="58">
        <v>-0.1</v>
      </c>
      <c r="B10" s="56" t="s">
        <v>63</v>
      </c>
      <c r="C10" s="55">
        <v>-0.08</v>
      </c>
      <c r="D10" s="56" t="s">
        <v>63</v>
      </c>
      <c r="E10" s="59"/>
      <c r="F10" s="59"/>
      <c r="G10" s="59"/>
      <c r="H10" s="59"/>
    </row>
    <row r="11" spans="1:8" ht="15.5" thickTop="1" thickBot="1" x14ac:dyDescent="0.4">
      <c r="A11" s="55">
        <v>-0.05</v>
      </c>
      <c r="B11" s="56" t="s">
        <v>64</v>
      </c>
      <c r="C11" s="55">
        <v>-0.12</v>
      </c>
      <c r="D11" s="56" t="s">
        <v>64</v>
      </c>
      <c r="E11" s="59"/>
      <c r="F11" s="59"/>
      <c r="G11" s="59"/>
      <c r="H11" s="59"/>
    </row>
    <row r="12" spans="1:8" ht="15.5" thickTop="1" thickBot="1" x14ac:dyDescent="0.4">
      <c r="A12" s="58">
        <v>-0.22</v>
      </c>
      <c r="B12" s="56" t="s">
        <v>65</v>
      </c>
      <c r="C12" s="55">
        <v>-0.17</v>
      </c>
      <c r="D12" s="56" t="s">
        <v>65</v>
      </c>
      <c r="E12" s="59"/>
      <c r="F12" s="59"/>
      <c r="G12" s="59"/>
      <c r="H12" s="59"/>
    </row>
    <row r="13" spans="1:8" ht="15" thickTop="1" x14ac:dyDescent="0.35"/>
  </sheetData>
  <mergeCells count="4">
    <mergeCell ref="A1:B1"/>
    <mergeCell ref="C1:D1"/>
    <mergeCell ref="E1:F1"/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EDE5-45E4-4425-9B74-98B1932121C0}">
  <dimension ref="A1:AL48"/>
  <sheetViews>
    <sheetView showGridLines="0" topLeftCell="A39" workbookViewId="0">
      <selection activeCell="J44" sqref="J44"/>
    </sheetView>
  </sheetViews>
  <sheetFormatPr baseColWidth="10" defaultRowHeight="14.5" x14ac:dyDescent="0.35"/>
  <cols>
    <col min="1" max="1" width="34.6328125" customWidth="1"/>
  </cols>
  <sheetData>
    <row r="1" spans="1:38" ht="15" thickBot="1" x14ac:dyDescent="0.4">
      <c r="A1" s="261" t="s">
        <v>0</v>
      </c>
      <c r="B1" s="263" t="s">
        <v>1</v>
      </c>
      <c r="C1" s="256" t="s">
        <v>2</v>
      </c>
      <c r="D1" s="257"/>
      <c r="E1" s="257"/>
      <c r="F1" s="257"/>
      <c r="G1" s="257"/>
      <c r="H1" s="258"/>
      <c r="I1" s="256" t="s">
        <v>3</v>
      </c>
      <c r="J1" s="257"/>
      <c r="K1" s="257"/>
      <c r="L1" s="257"/>
      <c r="M1" s="257"/>
      <c r="N1" s="258"/>
      <c r="O1" s="265" t="s">
        <v>4</v>
      </c>
      <c r="P1" s="257"/>
      <c r="Q1" s="257"/>
      <c r="R1" s="257"/>
      <c r="S1" s="257"/>
      <c r="T1" s="258"/>
      <c r="U1" s="256" t="s">
        <v>5</v>
      </c>
      <c r="V1" s="257"/>
      <c r="W1" s="257"/>
      <c r="X1" s="257"/>
      <c r="Y1" s="257"/>
      <c r="Z1" s="258"/>
      <c r="AA1" s="256" t="s">
        <v>6</v>
      </c>
      <c r="AB1" s="257"/>
      <c r="AC1" s="257"/>
      <c r="AD1" s="257"/>
      <c r="AE1" s="257"/>
      <c r="AF1" s="258"/>
      <c r="AG1" s="256" t="s">
        <v>7</v>
      </c>
      <c r="AH1" s="257"/>
      <c r="AI1" s="257"/>
      <c r="AJ1" s="257"/>
      <c r="AK1" s="257"/>
      <c r="AL1" s="258"/>
    </row>
    <row r="2" spans="1:38" x14ac:dyDescent="0.35">
      <c r="A2" s="262"/>
      <c r="B2" s="264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1</v>
      </c>
      <c r="J2" s="1">
        <v>2</v>
      </c>
      <c r="K2" s="1">
        <v>3</v>
      </c>
      <c r="L2" s="1">
        <v>4</v>
      </c>
      <c r="M2" s="1">
        <v>5</v>
      </c>
      <c r="N2" s="1">
        <v>6</v>
      </c>
      <c r="O2" s="2">
        <v>1</v>
      </c>
      <c r="P2" s="1">
        <v>2</v>
      </c>
      <c r="Q2" s="3">
        <v>3</v>
      </c>
      <c r="R2" s="1">
        <v>4</v>
      </c>
      <c r="S2" s="1">
        <v>5</v>
      </c>
      <c r="T2" s="1">
        <v>6</v>
      </c>
      <c r="U2" s="1">
        <v>1</v>
      </c>
      <c r="V2" s="1">
        <v>2</v>
      </c>
      <c r="W2" s="1">
        <v>3</v>
      </c>
      <c r="X2" s="1">
        <v>4</v>
      </c>
      <c r="Y2" s="3">
        <v>5</v>
      </c>
      <c r="Z2" s="1">
        <v>6</v>
      </c>
      <c r="AA2" s="1">
        <v>1</v>
      </c>
      <c r="AB2" s="1">
        <v>2</v>
      </c>
      <c r="AC2" s="1">
        <v>3</v>
      </c>
      <c r="AD2" s="1">
        <v>4</v>
      </c>
      <c r="AE2" s="1">
        <v>5</v>
      </c>
      <c r="AF2" s="1">
        <v>6</v>
      </c>
      <c r="AG2" s="1">
        <v>1</v>
      </c>
      <c r="AH2" s="1">
        <v>2</v>
      </c>
      <c r="AI2" s="1">
        <v>3</v>
      </c>
      <c r="AJ2" s="1">
        <v>4</v>
      </c>
      <c r="AK2" s="1">
        <v>5</v>
      </c>
      <c r="AL2" s="1">
        <v>6</v>
      </c>
    </row>
    <row r="3" spans="1:38" ht="41.5" customHeight="1" x14ac:dyDescent="0.35">
      <c r="A3" s="4" t="s">
        <v>8</v>
      </c>
      <c r="B3" s="5" t="s">
        <v>9</v>
      </c>
      <c r="C3" s="6">
        <v>4.8495370370370368E-3</v>
      </c>
      <c r="D3" s="7">
        <v>4.8611111111111112E-3</v>
      </c>
      <c r="E3" s="7">
        <v>4.8611111111111112E-3</v>
      </c>
      <c r="F3" s="7">
        <v>4.8379629629629632E-3</v>
      </c>
      <c r="G3" s="7">
        <v>4.8611111111111112E-3</v>
      </c>
      <c r="H3" s="8"/>
      <c r="I3" s="9"/>
      <c r="J3" s="10"/>
      <c r="K3" s="10"/>
      <c r="L3" s="10"/>
      <c r="M3" s="10"/>
      <c r="N3" s="11"/>
      <c r="O3" s="1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41.5" customHeight="1" x14ac:dyDescent="0.35">
      <c r="A4" s="13" t="s">
        <v>10</v>
      </c>
      <c r="B4" s="14" t="s">
        <v>11</v>
      </c>
      <c r="C4" s="6">
        <v>1.3425925925925925E-3</v>
      </c>
      <c r="D4" s="7">
        <v>1.3541666666666667E-3</v>
      </c>
      <c r="E4" s="7">
        <v>1.3888888888888889E-3</v>
      </c>
      <c r="F4" s="7">
        <v>1.3888888888888889E-3</v>
      </c>
      <c r="G4" s="7">
        <v>1.3773148148148147E-3</v>
      </c>
      <c r="H4" s="8">
        <v>1.3888888888888889E-3</v>
      </c>
      <c r="I4" s="6">
        <v>1.3888888888888889E-3</v>
      </c>
      <c r="J4" s="7">
        <v>1.3425925925925925E-3</v>
      </c>
      <c r="K4" s="7">
        <v>1.3888888888888889E-3</v>
      </c>
      <c r="L4" s="7">
        <v>1.3773148148148147E-3</v>
      </c>
      <c r="M4" s="7">
        <v>1.3888888888888889E-3</v>
      </c>
      <c r="N4" s="8">
        <v>1.3888888888888889E-3</v>
      </c>
      <c r="O4" s="15">
        <v>1.3773148148148147E-3</v>
      </c>
      <c r="P4" s="7">
        <v>1.3541666666666667E-3</v>
      </c>
      <c r="Q4" s="7">
        <v>1.3888888888888889E-3</v>
      </c>
      <c r="R4" s="7">
        <v>1.3657407407407409E-3</v>
      </c>
      <c r="S4" s="7">
        <v>1.3888888888888889E-3</v>
      </c>
      <c r="T4" s="7">
        <v>1.3888888888888889E-3</v>
      </c>
      <c r="U4" s="7">
        <v>1.3888888888888889E-3</v>
      </c>
      <c r="V4" s="7">
        <v>1.3773148148148147E-3</v>
      </c>
      <c r="W4" s="7">
        <v>1.3888888888888889E-3</v>
      </c>
      <c r="X4" s="7">
        <v>1.3888888888888889E-3</v>
      </c>
      <c r="Y4" s="7">
        <v>1.3888888888888889E-3</v>
      </c>
      <c r="Z4" s="7">
        <v>1.3657407407407409E-3</v>
      </c>
      <c r="AA4" s="7">
        <v>1.4467592592592594E-3</v>
      </c>
      <c r="AB4" s="7">
        <v>1.3773148148148147E-3</v>
      </c>
      <c r="AC4" s="7">
        <v>1.3888888888888889E-3</v>
      </c>
      <c r="AD4" s="7">
        <v>1.3888888888888889E-3</v>
      </c>
      <c r="AE4" s="7">
        <v>1.3888888888888889E-3</v>
      </c>
      <c r="AF4" s="7">
        <v>1.3888888888888889E-3</v>
      </c>
      <c r="AG4" s="7">
        <v>1.3888888888888889E-3</v>
      </c>
      <c r="AH4" s="7">
        <v>1.4467592592592594E-3</v>
      </c>
      <c r="AI4" s="7">
        <v>1.3888888888888889E-3</v>
      </c>
      <c r="AJ4" s="7">
        <v>1.4120370370370369E-3</v>
      </c>
      <c r="AK4" s="7">
        <v>1.4004629629629629E-3</v>
      </c>
      <c r="AL4" s="7">
        <v>1.3888888888888889E-3</v>
      </c>
    </row>
    <row r="5" spans="1:38" ht="41.5" customHeight="1" x14ac:dyDescent="0.35">
      <c r="A5" s="16" t="s">
        <v>12</v>
      </c>
      <c r="B5" s="17" t="s">
        <v>11</v>
      </c>
      <c r="C5" s="6">
        <v>6.9444444444444441E-3</v>
      </c>
      <c r="D5" s="7">
        <v>6.9444444444444441E-3</v>
      </c>
      <c r="E5" s="7">
        <v>6.9444444444444441E-3</v>
      </c>
      <c r="F5" s="7">
        <v>6.9444444444444441E-3</v>
      </c>
      <c r="G5" s="7">
        <v>6.9444444444444441E-3</v>
      </c>
      <c r="H5" s="8">
        <v>6.9444444444444441E-3</v>
      </c>
      <c r="I5" s="6">
        <v>6.9444444444444441E-3</v>
      </c>
      <c r="J5" s="7">
        <v>6.9444444444444441E-3</v>
      </c>
      <c r="K5" s="7">
        <v>6.9444444444444441E-3</v>
      </c>
      <c r="L5" s="7">
        <v>6.9444444444444441E-3</v>
      </c>
      <c r="M5" s="7">
        <v>6.9444444444444441E-3</v>
      </c>
      <c r="N5" s="8">
        <v>6.9444444444444441E-3</v>
      </c>
      <c r="O5" s="15">
        <v>6.9444444444444441E-3</v>
      </c>
      <c r="P5" s="7">
        <v>6.9444444444444441E-3</v>
      </c>
      <c r="Q5" s="7">
        <v>6.9444444444444441E-3</v>
      </c>
      <c r="R5" s="7">
        <v>6.9444444444444441E-3</v>
      </c>
      <c r="S5" s="7">
        <v>6.9444444444444441E-3</v>
      </c>
      <c r="T5" s="7">
        <v>6.9444444444444441E-3</v>
      </c>
      <c r="U5" s="7">
        <v>6.9444444444444441E-3</v>
      </c>
      <c r="V5" s="7">
        <v>6.9444444444444441E-3</v>
      </c>
      <c r="W5" s="7">
        <v>6.9444444444444441E-3</v>
      </c>
      <c r="X5" s="7">
        <v>6.9444444444444441E-3</v>
      </c>
      <c r="Y5" s="7">
        <v>6.9444444444444441E-3</v>
      </c>
      <c r="Z5" s="7">
        <v>6.9444444444444441E-3</v>
      </c>
      <c r="AA5" s="7">
        <v>6.9444444444444441E-3</v>
      </c>
      <c r="AB5" s="7">
        <v>6.9444444444444441E-3</v>
      </c>
      <c r="AC5" s="7">
        <v>6.9444444444444441E-3</v>
      </c>
      <c r="AD5" s="7">
        <v>6.9444444444444441E-3</v>
      </c>
      <c r="AE5" s="7">
        <v>6.9444444444444441E-3</v>
      </c>
      <c r="AF5" s="7">
        <v>6.9444444444444441E-3</v>
      </c>
      <c r="AG5" s="7">
        <v>6.9444444444444441E-3</v>
      </c>
      <c r="AH5" s="7">
        <v>6.9444444444444441E-3</v>
      </c>
      <c r="AI5" s="7">
        <v>6.9444444444444441E-3</v>
      </c>
      <c r="AJ5" s="7">
        <v>6.9444444444444441E-3</v>
      </c>
      <c r="AK5" s="7">
        <v>6.9444444444444441E-3</v>
      </c>
      <c r="AL5" s="7">
        <v>6.9444444444444441E-3</v>
      </c>
    </row>
    <row r="6" spans="1:38" ht="41.5" customHeight="1" x14ac:dyDescent="0.35">
      <c r="A6" s="16" t="s">
        <v>13</v>
      </c>
      <c r="B6" s="17" t="s">
        <v>11</v>
      </c>
      <c r="C6" s="6">
        <v>4.8263888888888887E-3</v>
      </c>
      <c r="D6" s="7">
        <v>4.0277777777777777E-3</v>
      </c>
      <c r="E6" s="7">
        <v>4.1666666666666666E-3</v>
      </c>
      <c r="F6" s="7">
        <v>4.1666666666666666E-3</v>
      </c>
      <c r="G6" s="7">
        <v>4.2824074074074075E-3</v>
      </c>
      <c r="H6" s="8">
        <v>4.1666666666666666E-3</v>
      </c>
      <c r="I6" s="6">
        <v>4.155092592592593E-3</v>
      </c>
      <c r="J6" s="7">
        <v>4.0277777777777777E-3</v>
      </c>
      <c r="K6" s="7">
        <v>4.1666666666666666E-3</v>
      </c>
      <c r="L6" s="7">
        <v>4.3749999999999995E-3</v>
      </c>
      <c r="M6" s="7">
        <v>4.3981481481481484E-3</v>
      </c>
      <c r="N6" s="8">
        <v>4.1666666666666666E-3</v>
      </c>
      <c r="O6" s="15">
        <v>4.0393518518518521E-3</v>
      </c>
      <c r="P6" s="7">
        <v>4.3055555555555555E-3</v>
      </c>
      <c r="Q6" s="7">
        <v>4.0277777777777777E-3</v>
      </c>
      <c r="R6" s="7">
        <v>4.6180555555555558E-3</v>
      </c>
      <c r="S6" s="7">
        <v>3.9930555555555561E-3</v>
      </c>
      <c r="T6" s="7">
        <v>4.2824074074074075E-3</v>
      </c>
      <c r="U6" s="7">
        <v>4.5023148148148149E-3</v>
      </c>
      <c r="V6" s="7">
        <v>4.1666666666666666E-3</v>
      </c>
      <c r="W6" s="7">
        <v>4.1435185185185186E-3</v>
      </c>
      <c r="X6" s="7">
        <v>4.1319444444444442E-3</v>
      </c>
      <c r="Y6" s="7">
        <v>4.3749999999999995E-3</v>
      </c>
      <c r="Z6" s="7">
        <v>4.2245370370370371E-3</v>
      </c>
      <c r="AA6" s="7">
        <v>4.1435185185185186E-3</v>
      </c>
      <c r="AB6" s="7">
        <v>4.2476851851851851E-3</v>
      </c>
      <c r="AC6" s="7">
        <v>3.8773148148148143E-3</v>
      </c>
      <c r="AD6" s="7">
        <v>4.4791666666666669E-3</v>
      </c>
      <c r="AE6" s="7">
        <v>4.4444444444444444E-3</v>
      </c>
      <c r="AF6" s="7">
        <v>4.155092592592593E-3</v>
      </c>
      <c r="AG6" s="7">
        <v>4.2129629629629626E-3</v>
      </c>
      <c r="AH6" s="7">
        <v>3.9004629629629632E-3</v>
      </c>
      <c r="AI6" s="7">
        <v>4.3287037037037035E-3</v>
      </c>
      <c r="AJ6" s="7">
        <v>3.8078703703703707E-3</v>
      </c>
      <c r="AK6" s="7">
        <v>4.2129629629629626E-3</v>
      </c>
      <c r="AL6" s="7">
        <v>4.7337962962962958E-3</v>
      </c>
    </row>
    <row r="7" spans="1:38" ht="41.5" customHeight="1" x14ac:dyDescent="0.35">
      <c r="A7" s="16" t="s">
        <v>14</v>
      </c>
      <c r="B7" s="17" t="s">
        <v>11</v>
      </c>
      <c r="C7" s="6">
        <v>1.3888888888888889E-3</v>
      </c>
      <c r="D7" s="7">
        <v>1.3657407407407409E-3</v>
      </c>
      <c r="E7" s="7">
        <v>1.3888888888888889E-3</v>
      </c>
      <c r="F7" s="7">
        <v>1.4120370370370369E-3</v>
      </c>
      <c r="G7" s="7">
        <v>1.3773148148148147E-3</v>
      </c>
      <c r="H7" s="8">
        <v>1.3888888888888889E-3</v>
      </c>
      <c r="I7" s="6">
        <v>1.3657407407407409E-3</v>
      </c>
      <c r="J7" s="7">
        <v>1.3541666666666667E-3</v>
      </c>
      <c r="K7" s="7">
        <v>1.4467592592592594E-3</v>
      </c>
      <c r="L7" s="7">
        <v>1.4583333333333334E-3</v>
      </c>
      <c r="M7" s="7">
        <v>1.3888888888888889E-3</v>
      </c>
      <c r="N7" s="8">
        <v>1.4004629629629629E-3</v>
      </c>
      <c r="O7" s="15">
        <v>1.3888888888888889E-3</v>
      </c>
      <c r="P7" s="7">
        <v>1.3773148148148147E-3</v>
      </c>
      <c r="Q7" s="7">
        <v>1.4004629629629629E-3</v>
      </c>
      <c r="R7" s="7">
        <v>1.4120370370370369E-3</v>
      </c>
      <c r="S7" s="7">
        <v>1.4120370370370369E-3</v>
      </c>
      <c r="T7" s="7">
        <v>1.3773148148148147E-3</v>
      </c>
      <c r="U7" s="7">
        <v>1.423611111111111E-3</v>
      </c>
      <c r="V7" s="7">
        <v>1.3541666666666667E-3</v>
      </c>
      <c r="W7" s="7">
        <v>1.4004629629629629E-3</v>
      </c>
      <c r="X7" s="7">
        <v>1.3888888888888889E-3</v>
      </c>
      <c r="Y7" s="7">
        <v>1.4004629629629629E-3</v>
      </c>
      <c r="Z7" s="7">
        <v>1.3888888888888889E-3</v>
      </c>
      <c r="AA7" s="7">
        <v>1.3888888888888889E-3</v>
      </c>
      <c r="AB7" s="7">
        <v>1.4120370370370369E-3</v>
      </c>
      <c r="AC7" s="7">
        <v>1.4004629629629629E-3</v>
      </c>
      <c r="AD7" s="7">
        <v>1.3888888888888889E-3</v>
      </c>
      <c r="AE7" s="7">
        <v>1.4120370370370369E-3</v>
      </c>
      <c r="AF7" s="7">
        <v>1.3310185185185185E-3</v>
      </c>
      <c r="AG7" s="7">
        <v>1.3657407407407409E-3</v>
      </c>
      <c r="AH7" s="7">
        <v>1.3888888888888889E-3</v>
      </c>
      <c r="AI7" s="7">
        <v>1.3773148148148147E-3</v>
      </c>
      <c r="AJ7" s="7">
        <v>1.3888888888888889E-3</v>
      </c>
      <c r="AK7" s="7">
        <v>1.4120370370370369E-3</v>
      </c>
      <c r="AL7" s="7">
        <v>1.3888888888888889E-3</v>
      </c>
    </row>
    <row r="8" spans="1:38" ht="41.5" customHeight="1" x14ac:dyDescent="0.35">
      <c r="A8" s="18" t="s">
        <v>15</v>
      </c>
      <c r="B8" s="19" t="s">
        <v>11</v>
      </c>
      <c r="C8" s="6">
        <v>9.7222222222222224E-3</v>
      </c>
      <c r="D8" s="7">
        <v>9.7222222222222224E-3</v>
      </c>
      <c r="E8" s="7">
        <v>9.7222222222222224E-3</v>
      </c>
      <c r="F8" s="7">
        <v>9.7222222222222224E-3</v>
      </c>
      <c r="G8" s="7">
        <v>9.7222222222222224E-3</v>
      </c>
      <c r="H8" s="8">
        <v>9.7222222222222224E-3</v>
      </c>
      <c r="I8" s="6">
        <v>9.7222222222222224E-3</v>
      </c>
      <c r="J8" s="7">
        <v>9.7222222222222224E-3</v>
      </c>
      <c r="K8" s="7">
        <v>9.7222222222222224E-3</v>
      </c>
      <c r="L8" s="7">
        <v>9.7222222222222224E-3</v>
      </c>
      <c r="M8" s="7">
        <v>9.7222222222222224E-3</v>
      </c>
      <c r="N8" s="8">
        <v>9.7222222222222224E-3</v>
      </c>
      <c r="O8" s="15">
        <v>9.7222222222222224E-3</v>
      </c>
      <c r="P8" s="7">
        <v>9.7222222222222224E-3</v>
      </c>
      <c r="Q8" s="7">
        <v>9.7222222222222224E-3</v>
      </c>
      <c r="R8" s="7">
        <v>9.7222222222222224E-3</v>
      </c>
      <c r="S8" s="7">
        <v>9.7222222222222224E-3</v>
      </c>
      <c r="T8" s="7">
        <v>9.7222222222222224E-3</v>
      </c>
      <c r="U8" s="7">
        <v>9.7222222222222224E-3</v>
      </c>
      <c r="V8" s="7">
        <v>9.7222222222222224E-3</v>
      </c>
      <c r="W8" s="7">
        <v>9.7222222222222224E-3</v>
      </c>
      <c r="X8" s="7">
        <v>9.7222222222222224E-3</v>
      </c>
      <c r="Y8" s="7">
        <v>9.7222222222222224E-3</v>
      </c>
      <c r="Z8" s="7">
        <v>9.7222222222222224E-3</v>
      </c>
      <c r="AA8" s="7">
        <v>9.7222222222222224E-3</v>
      </c>
      <c r="AB8" s="7">
        <v>9.7222222222222224E-3</v>
      </c>
      <c r="AC8" s="7">
        <v>9.7222222222222224E-3</v>
      </c>
      <c r="AD8" s="7">
        <v>9.7222222222222224E-3</v>
      </c>
      <c r="AE8" s="7">
        <v>9.7222222222222224E-3</v>
      </c>
      <c r="AF8" s="7">
        <v>9.7222222222222224E-3</v>
      </c>
      <c r="AG8" s="7">
        <v>9.7222222222222224E-3</v>
      </c>
      <c r="AH8" s="7">
        <v>9.7222222222222224E-3</v>
      </c>
      <c r="AI8" s="7">
        <v>9.7222222222222224E-3</v>
      </c>
      <c r="AJ8" s="7">
        <v>9.7222222222222224E-3</v>
      </c>
      <c r="AK8" s="7">
        <v>9.7222222222222224E-3</v>
      </c>
      <c r="AL8" s="7">
        <v>9.7222222222222224E-3</v>
      </c>
    </row>
    <row r="9" spans="1:38" ht="41.5" customHeight="1" x14ac:dyDescent="0.35">
      <c r="A9" s="20" t="s">
        <v>16</v>
      </c>
      <c r="B9" s="21" t="s">
        <v>11</v>
      </c>
      <c r="C9" s="6">
        <v>2.0717592592592593E-3</v>
      </c>
      <c r="D9" s="7">
        <v>2.0833333333333333E-3</v>
      </c>
      <c r="E9" s="7">
        <v>2.0601851851851853E-3</v>
      </c>
      <c r="F9" s="7">
        <v>1.9675925925925928E-3</v>
      </c>
      <c r="G9" s="7">
        <v>1.9444444444444442E-3</v>
      </c>
      <c r="H9" s="8">
        <v>2.0833333333333333E-3</v>
      </c>
      <c r="I9" s="6">
        <v>2.0833333333333333E-3</v>
      </c>
      <c r="J9" s="7">
        <v>1.3888888888888889E-3</v>
      </c>
      <c r="K9" s="7">
        <v>1.6203703703703703E-3</v>
      </c>
      <c r="L9" s="7">
        <v>1.7939814814814815E-3</v>
      </c>
      <c r="M9" s="7">
        <v>2.0254629629629629E-3</v>
      </c>
      <c r="N9" s="8">
        <v>2.0833333333333333E-3</v>
      </c>
      <c r="O9" s="15">
        <v>2.0833333333333333E-3</v>
      </c>
      <c r="P9" s="7">
        <v>1.3888888888888889E-3</v>
      </c>
      <c r="Q9" s="7">
        <v>1.6203703703703703E-3</v>
      </c>
      <c r="R9" s="7">
        <v>1.7939814814814815E-3</v>
      </c>
      <c r="S9" s="7">
        <v>2.0254629629629629E-3</v>
      </c>
      <c r="T9" s="7">
        <v>2.0833333333333333E-3</v>
      </c>
      <c r="U9" s="7">
        <v>2.0717592592592593E-3</v>
      </c>
      <c r="V9" s="7">
        <v>2.1064814814814813E-3</v>
      </c>
      <c r="W9" s="7">
        <v>2.0370370370370373E-3</v>
      </c>
      <c r="X9" s="7">
        <v>2.0833333333333333E-3</v>
      </c>
      <c r="Y9" s="7">
        <v>1.9560185185185184E-3</v>
      </c>
      <c r="Z9" s="7">
        <v>2.0717592592592593E-3</v>
      </c>
      <c r="AA9" s="7">
        <v>1.712962962962963E-3</v>
      </c>
      <c r="AB9" s="22" t="s">
        <v>17</v>
      </c>
      <c r="AC9" s="7">
        <v>2.0138888888888888E-3</v>
      </c>
      <c r="AD9" s="7">
        <v>2.0833333333333333E-3</v>
      </c>
      <c r="AE9" s="7">
        <v>1.8865740740740742E-3</v>
      </c>
      <c r="AF9" s="7">
        <v>2.0254629629629629E-3</v>
      </c>
      <c r="AG9" s="7">
        <v>1.5277777777777779E-3</v>
      </c>
      <c r="AH9" s="22" t="s">
        <v>18</v>
      </c>
      <c r="AI9" s="7">
        <v>2.0949074074074073E-3</v>
      </c>
      <c r="AJ9" s="7">
        <v>2.0833333333333333E-3</v>
      </c>
      <c r="AK9" s="7">
        <v>2.0601851851851853E-3</v>
      </c>
      <c r="AL9" s="7">
        <v>1.9212962962962962E-3</v>
      </c>
    </row>
    <row r="10" spans="1:38" ht="41.5" customHeight="1" x14ac:dyDescent="0.35">
      <c r="A10" s="23" t="s">
        <v>19</v>
      </c>
      <c r="B10" s="24" t="s">
        <v>9</v>
      </c>
      <c r="C10" s="6">
        <v>3.4375E-3</v>
      </c>
      <c r="D10" s="7">
        <v>3.5879629629629629E-3</v>
      </c>
      <c r="E10" s="7">
        <v>3.0902777777777782E-3</v>
      </c>
      <c r="F10" s="7">
        <v>4.1435185185185186E-3</v>
      </c>
      <c r="G10" s="7">
        <v>3.5879629629629629E-3</v>
      </c>
      <c r="H10" s="8">
        <v>3.472222222222222E-3</v>
      </c>
      <c r="I10" s="6">
        <v>3.4606481481481485E-3</v>
      </c>
      <c r="J10" s="7">
        <v>3.530092592592592E-3</v>
      </c>
      <c r="K10" s="7">
        <v>4.1319444444444442E-3</v>
      </c>
      <c r="L10" s="7">
        <v>3.414351851851852E-3</v>
      </c>
      <c r="M10" s="7">
        <v>3.4953703703703705E-3</v>
      </c>
      <c r="N10" s="8">
        <v>3.425925925925926E-3</v>
      </c>
      <c r="O10" s="15">
        <v>3.472222222222222E-3</v>
      </c>
      <c r="P10" s="7">
        <v>3.6111111111111114E-3</v>
      </c>
      <c r="Q10" s="7">
        <v>3.4490740740740745E-3</v>
      </c>
      <c r="R10" s="7">
        <v>3.1944444444444442E-3</v>
      </c>
      <c r="S10" s="7">
        <v>3.4606481481481485E-3</v>
      </c>
      <c r="T10" s="7">
        <v>3.5069444444444445E-3</v>
      </c>
      <c r="U10" s="7">
        <v>3.472222222222222E-3</v>
      </c>
      <c r="V10" s="7">
        <v>3.2986111111111111E-3</v>
      </c>
      <c r="W10" s="7">
        <v>3.5879629629629629E-3</v>
      </c>
      <c r="X10" s="7">
        <v>3.4606481481481485E-3</v>
      </c>
      <c r="Y10" s="7">
        <v>3.483796296296296E-3</v>
      </c>
      <c r="Z10" s="7">
        <v>3.4490740740740745E-3</v>
      </c>
      <c r="AA10" s="7">
        <v>3.6342592592592594E-3</v>
      </c>
      <c r="AB10" s="7">
        <v>3.2175925925925926E-3</v>
      </c>
      <c r="AC10" s="7">
        <v>3.472222222222222E-3</v>
      </c>
      <c r="AD10" s="7">
        <v>3.3449074074074071E-3</v>
      </c>
      <c r="AE10" s="7">
        <v>3.5185185185185185E-3</v>
      </c>
      <c r="AF10" s="7">
        <v>3.3564814814814811E-3</v>
      </c>
      <c r="AG10" s="7">
        <v>3.5185185185185185E-3</v>
      </c>
      <c r="AH10" s="7">
        <v>3.5879629629629629E-3</v>
      </c>
      <c r="AI10" s="7">
        <v>3.4375E-3</v>
      </c>
      <c r="AJ10" s="7">
        <v>3.4606481481481485E-3</v>
      </c>
      <c r="AK10" s="7">
        <v>3.3333333333333335E-3</v>
      </c>
      <c r="AL10" s="7">
        <v>3.5879629629629629E-3</v>
      </c>
    </row>
    <row r="11" spans="1:38" ht="41.5" customHeight="1" x14ac:dyDescent="0.35">
      <c r="A11" s="25" t="s">
        <v>20</v>
      </c>
      <c r="B11" s="26" t="s">
        <v>9</v>
      </c>
      <c r="C11" s="6">
        <v>1.539351851851852E-2</v>
      </c>
      <c r="D11" s="7">
        <v>1.6666666666666666E-2</v>
      </c>
      <c r="E11" s="7">
        <v>1.6655092592592593E-2</v>
      </c>
      <c r="F11" s="7">
        <v>1.667824074074074E-2</v>
      </c>
      <c r="G11" s="7">
        <v>1.5231481481481483E-2</v>
      </c>
      <c r="H11" s="8">
        <v>1.7361111111111112E-2</v>
      </c>
      <c r="I11" s="6">
        <v>1.6296296296296295E-2</v>
      </c>
      <c r="J11" s="7">
        <v>1.6689814814814817E-2</v>
      </c>
      <c r="K11" s="7">
        <v>1.6666666666666666E-2</v>
      </c>
      <c r="L11" s="7">
        <v>1.6643518518518519E-2</v>
      </c>
      <c r="M11" s="7">
        <v>1.6701388888888887E-2</v>
      </c>
      <c r="N11" s="8">
        <v>1.7326388888888888E-2</v>
      </c>
      <c r="O11" s="15">
        <v>1.7361111111111112E-2</v>
      </c>
      <c r="P11" s="7">
        <v>1.6932870370370369E-2</v>
      </c>
      <c r="Q11" s="7">
        <v>1.6122685185185184E-2</v>
      </c>
      <c r="R11" s="7">
        <v>1.6689814814814817E-2</v>
      </c>
      <c r="S11" s="7">
        <v>1.6631944444444446E-2</v>
      </c>
      <c r="T11" s="7">
        <v>1.6655092592592593E-2</v>
      </c>
      <c r="U11" s="7">
        <v>1.6689814814814817E-2</v>
      </c>
      <c r="V11" s="7">
        <v>1.6643518518518519E-2</v>
      </c>
      <c r="W11" s="7">
        <v>1.7094907407407409E-2</v>
      </c>
      <c r="X11" s="7">
        <v>1.7685185185185182E-2</v>
      </c>
      <c r="Y11" s="7">
        <v>1.7002314814814814E-2</v>
      </c>
      <c r="Z11" s="7">
        <v>1.6423611111111111E-2</v>
      </c>
      <c r="AA11" s="7">
        <v>1.7326388888888888E-2</v>
      </c>
      <c r="AB11" s="7">
        <v>1.8101851851851852E-2</v>
      </c>
      <c r="AC11" s="7">
        <v>1.8055555555555557E-2</v>
      </c>
      <c r="AD11" s="7">
        <v>1.7662037037037035E-2</v>
      </c>
      <c r="AE11" s="7">
        <v>1.7118055555555556E-2</v>
      </c>
      <c r="AF11" s="7">
        <v>1.6770833333333332E-2</v>
      </c>
      <c r="AG11" s="7">
        <v>1.7476851851851851E-2</v>
      </c>
      <c r="AH11" s="7">
        <v>1.8206018518518517E-2</v>
      </c>
      <c r="AI11" s="7">
        <v>1.8032407407407407E-2</v>
      </c>
      <c r="AJ11" s="7">
        <v>1.8379629629629628E-2</v>
      </c>
      <c r="AK11" s="7">
        <v>1.7326388888888888E-2</v>
      </c>
      <c r="AL11" s="7">
        <v>1.7546296296296296E-2</v>
      </c>
    </row>
    <row r="12" spans="1:38" ht="41.5" customHeight="1" x14ac:dyDescent="0.35">
      <c r="A12" s="27" t="s">
        <v>21</v>
      </c>
      <c r="B12" s="28" t="s">
        <v>9</v>
      </c>
      <c r="C12" s="6">
        <v>3.1134259259259257E-3</v>
      </c>
      <c r="D12" s="7">
        <v>3.2175925925925926E-3</v>
      </c>
      <c r="E12" s="7">
        <v>3.4606481481481485E-3</v>
      </c>
      <c r="F12" s="7">
        <v>3.4953703703703705E-3</v>
      </c>
      <c r="G12" s="7">
        <v>3.0439814814814821E-3</v>
      </c>
      <c r="H12" s="8">
        <v>2.5347222222222221E-3</v>
      </c>
      <c r="I12" s="6">
        <v>3.2060185185185191E-3</v>
      </c>
      <c r="J12" s="7">
        <v>2.8240740740740739E-3</v>
      </c>
      <c r="K12" s="7">
        <v>3.472222222222222E-3</v>
      </c>
      <c r="L12" s="7">
        <v>2.6041666666666665E-3</v>
      </c>
      <c r="M12" s="7">
        <v>3.2291666666666666E-3</v>
      </c>
      <c r="N12" s="8">
        <v>2.7083333333333334E-3</v>
      </c>
      <c r="O12" s="15">
        <v>3.1134259259259257E-3</v>
      </c>
      <c r="P12" s="7">
        <v>2.7662037037037034E-3</v>
      </c>
      <c r="Q12" s="7">
        <v>3.472222222222222E-3</v>
      </c>
      <c r="R12" s="7">
        <v>3.1134259259259257E-3</v>
      </c>
      <c r="S12" s="7">
        <v>2.5347222222222221E-3</v>
      </c>
      <c r="T12" s="7">
        <v>3.2060185185185191E-3</v>
      </c>
      <c r="U12" s="7">
        <v>3.4606481481481485E-3</v>
      </c>
      <c r="V12" s="7">
        <v>3.472222222222222E-3</v>
      </c>
      <c r="W12" s="7">
        <v>3.2175925925925926E-3</v>
      </c>
      <c r="X12" s="7">
        <v>2.7662037037037034E-3</v>
      </c>
      <c r="Y12" s="7">
        <v>2.7893518518518519E-3</v>
      </c>
      <c r="Z12" s="7">
        <v>3.483796296296296E-3</v>
      </c>
      <c r="AA12" s="7">
        <v>3.3449074074074071E-3</v>
      </c>
      <c r="AB12" s="7">
        <v>3.472222222222222E-3</v>
      </c>
      <c r="AC12" s="7">
        <v>3.0555555555555557E-3</v>
      </c>
      <c r="AD12" s="7">
        <v>3.2291666666666666E-3</v>
      </c>
      <c r="AE12" s="7">
        <v>2.6388888888888885E-3</v>
      </c>
      <c r="AF12" s="7">
        <v>3.472222222222222E-3</v>
      </c>
      <c r="AG12" s="7">
        <v>3.4375E-3</v>
      </c>
      <c r="AH12" s="7">
        <v>3.3101851851851851E-3</v>
      </c>
      <c r="AI12" s="7">
        <v>3.472222222222222E-3</v>
      </c>
      <c r="AJ12" s="7">
        <v>3.5763888888888894E-3</v>
      </c>
      <c r="AK12" s="7">
        <v>3.4490740740740745E-3</v>
      </c>
      <c r="AL12" s="7">
        <v>3.4953703703703705E-3</v>
      </c>
    </row>
    <row r="13" spans="1:38" ht="41.5" customHeight="1" x14ac:dyDescent="0.35">
      <c r="A13" s="29" t="s">
        <v>22</v>
      </c>
      <c r="B13" s="30" t="s">
        <v>11</v>
      </c>
      <c r="C13" s="31">
        <v>2.1064814814814813E-3</v>
      </c>
      <c r="D13" s="32">
        <v>2.0138888888888888E-3</v>
      </c>
      <c r="E13" s="32">
        <v>1.9560185185185184E-3</v>
      </c>
      <c r="F13" s="32">
        <v>2.1412037037037038E-3</v>
      </c>
      <c r="G13" s="32">
        <v>2.3611111111111111E-3</v>
      </c>
      <c r="H13" s="33">
        <v>2.0486111111111113E-3</v>
      </c>
      <c r="I13" s="31">
        <v>2.0833333333333333E-3</v>
      </c>
      <c r="J13" s="32">
        <v>2.1412037037037038E-3</v>
      </c>
      <c r="K13" s="32">
        <v>2.0717592592592593E-3</v>
      </c>
      <c r="L13" s="32">
        <v>2.1990740740740742E-3</v>
      </c>
      <c r="M13" s="32">
        <v>1.9328703703703704E-3</v>
      </c>
      <c r="N13" s="33">
        <v>2.0601851851851853E-3</v>
      </c>
      <c r="O13" s="34">
        <v>2.0833333333333333E-3</v>
      </c>
      <c r="P13" s="32">
        <v>1.9907407407407408E-3</v>
      </c>
      <c r="Q13" s="32">
        <v>2.1759259259259258E-3</v>
      </c>
      <c r="R13" s="32">
        <v>2.1412037037037038E-3</v>
      </c>
      <c r="S13" s="32">
        <v>1.9675925925925928E-3</v>
      </c>
      <c r="T13" s="32">
        <v>2.0023148148148148E-3</v>
      </c>
      <c r="U13" s="32">
        <v>2.0486111111111113E-3</v>
      </c>
      <c r="V13" s="32">
        <v>2.1990740740740742E-3</v>
      </c>
      <c r="W13" s="32">
        <v>2.1064814814814813E-3</v>
      </c>
      <c r="X13" s="32">
        <v>1.6203703703703703E-3</v>
      </c>
      <c r="Y13" s="32">
        <v>2.2569444444444447E-3</v>
      </c>
      <c r="Z13" s="32">
        <v>1.7592592592592592E-3</v>
      </c>
      <c r="AA13" s="32">
        <v>2.1874999999999998E-3</v>
      </c>
      <c r="AB13" s="32">
        <v>2.0254629629629629E-3</v>
      </c>
      <c r="AC13" s="32">
        <v>2.0717592592592593E-3</v>
      </c>
      <c r="AD13" s="32">
        <v>2.1296296296296298E-3</v>
      </c>
      <c r="AE13" s="32">
        <v>2.2916666666666667E-3</v>
      </c>
      <c r="AF13" s="32">
        <v>1.9097222222222222E-3</v>
      </c>
      <c r="AG13" s="32">
        <v>2.1874999999999998E-3</v>
      </c>
      <c r="AH13" s="32">
        <v>2.0254629629629629E-3</v>
      </c>
      <c r="AI13" s="32">
        <v>2.0717592592592593E-3</v>
      </c>
      <c r="AJ13" s="32">
        <v>2.1296296296296298E-3</v>
      </c>
      <c r="AK13" s="32">
        <v>2.2916666666666667E-3</v>
      </c>
      <c r="AL13" s="32">
        <v>1.9097222222222222E-3</v>
      </c>
    </row>
    <row r="14" spans="1:38" ht="41.5" customHeight="1" x14ac:dyDescent="0.35">
      <c r="A14" s="35" t="s">
        <v>23</v>
      </c>
      <c r="B14" s="36" t="s">
        <v>11</v>
      </c>
      <c r="C14" s="31">
        <v>1.7476851851851851E-2</v>
      </c>
      <c r="D14" s="32">
        <v>1.9791666666666666E-2</v>
      </c>
      <c r="E14" s="32">
        <v>2.297453703703704E-2</v>
      </c>
      <c r="F14" s="32"/>
      <c r="G14" s="32"/>
      <c r="H14" s="33"/>
      <c r="I14" s="31">
        <v>1.8159722222222219E-2</v>
      </c>
      <c r="J14" s="32">
        <v>1.6805555555555556E-2</v>
      </c>
      <c r="K14" s="32">
        <v>2.0856481481481479E-2</v>
      </c>
      <c r="L14" s="32"/>
      <c r="M14" s="32"/>
      <c r="N14" s="33"/>
      <c r="O14" s="34">
        <v>1.7488425925925925E-2</v>
      </c>
      <c r="P14" s="32">
        <v>1.9525462962962963E-2</v>
      </c>
      <c r="Q14" s="32">
        <v>2.164351851851852E-2</v>
      </c>
      <c r="R14" s="32"/>
      <c r="S14" s="32"/>
      <c r="T14" s="32"/>
      <c r="U14" s="32">
        <v>1.7013888888888887E-2</v>
      </c>
      <c r="V14" s="32">
        <v>1.9907407407407408E-2</v>
      </c>
      <c r="W14" s="32">
        <v>1.8055555555555557E-2</v>
      </c>
      <c r="X14" s="32"/>
      <c r="Y14" s="32"/>
      <c r="Z14" s="32"/>
      <c r="AA14" s="32">
        <v>1.909722222222222E-2</v>
      </c>
      <c r="AB14" s="32">
        <v>2.4606481481481479E-2</v>
      </c>
      <c r="AC14" s="32">
        <v>1.9502314814814816E-2</v>
      </c>
      <c r="AD14" s="32"/>
      <c r="AE14" s="32"/>
      <c r="AF14" s="32"/>
      <c r="AG14" s="32">
        <v>1.909722222222222E-2</v>
      </c>
      <c r="AH14" s="32">
        <v>2.4606481481481479E-2</v>
      </c>
      <c r="AI14" s="32">
        <v>1.9502314814814816E-2</v>
      </c>
      <c r="AJ14" s="32"/>
      <c r="AK14" s="32"/>
      <c r="AL14" s="32"/>
    </row>
    <row r="15" spans="1:38" ht="41.5" customHeight="1" x14ac:dyDescent="0.35">
      <c r="A15" s="37" t="s">
        <v>24</v>
      </c>
      <c r="B15" s="38" t="s">
        <v>11</v>
      </c>
      <c r="C15" s="31">
        <v>1.736111111111111E-3</v>
      </c>
      <c r="D15" s="32">
        <v>2.1296296296296298E-3</v>
      </c>
      <c r="E15" s="32">
        <v>2.1990740740740742E-3</v>
      </c>
      <c r="F15" s="32">
        <v>2.1527777777777778E-3</v>
      </c>
      <c r="G15" s="32">
        <v>2.0717592592592593E-3</v>
      </c>
      <c r="H15" s="33">
        <v>2.1064814814814813E-3</v>
      </c>
      <c r="I15" s="31">
        <v>2.2222222222222222E-3</v>
      </c>
      <c r="J15" s="32">
        <v>2.1412037037037038E-3</v>
      </c>
      <c r="K15" s="32">
        <v>2.2106481481481478E-3</v>
      </c>
      <c r="L15" s="32">
        <v>2.0717592592592593E-3</v>
      </c>
      <c r="M15" s="32">
        <v>2.0949074074074073E-3</v>
      </c>
      <c r="N15" s="33">
        <v>2.1412037037037038E-3</v>
      </c>
      <c r="O15" s="34">
        <v>2.0833333333333333E-3</v>
      </c>
      <c r="P15" s="32">
        <v>1.7939814814814815E-3</v>
      </c>
      <c r="Q15" s="32">
        <v>1.9675925925925928E-3</v>
      </c>
      <c r="R15" s="32">
        <v>2.1874999999999998E-3</v>
      </c>
      <c r="S15" s="32">
        <v>1.9444444444444442E-3</v>
      </c>
      <c r="T15" s="32">
        <v>2.0254629629629629E-3</v>
      </c>
      <c r="U15" s="32">
        <v>2.1412037037037038E-3</v>
      </c>
      <c r="V15" s="32">
        <v>1.9560185185185184E-3</v>
      </c>
      <c r="W15" s="32">
        <v>1.8287037037037037E-3</v>
      </c>
      <c r="X15" s="32">
        <v>1.9791666666666668E-3</v>
      </c>
      <c r="Y15" s="32">
        <v>2.2106481481481478E-3</v>
      </c>
      <c r="Z15" s="32">
        <v>1.8518518518518517E-3</v>
      </c>
      <c r="AA15" s="32">
        <v>2.1064814814814813E-3</v>
      </c>
      <c r="AB15" s="32">
        <v>2.1990740740740742E-3</v>
      </c>
      <c r="AC15" s="32">
        <v>1.6782407407407406E-3</v>
      </c>
      <c r="AD15" s="32"/>
      <c r="AE15" s="32"/>
      <c r="AF15" s="32"/>
      <c r="AG15" s="32">
        <v>2.1064814814814813E-3</v>
      </c>
      <c r="AH15" s="32">
        <v>2.1990740740740742E-3</v>
      </c>
      <c r="AI15" s="32">
        <v>1.6782407407407406E-3</v>
      </c>
      <c r="AJ15" s="32"/>
      <c r="AK15" s="32"/>
      <c r="AL15" s="32"/>
    </row>
    <row r="16" spans="1:38" ht="41.5" customHeight="1" x14ac:dyDescent="0.35">
      <c r="A16" s="4" t="s">
        <v>25</v>
      </c>
      <c r="B16" s="38" t="s">
        <v>11</v>
      </c>
      <c r="C16" s="31">
        <v>3.472222222222222E-3</v>
      </c>
      <c r="D16" s="32"/>
      <c r="E16" s="32"/>
      <c r="F16" s="32"/>
      <c r="G16" s="32"/>
      <c r="H16" s="33"/>
      <c r="I16" s="31">
        <v>3.4490740740740745E-3</v>
      </c>
      <c r="J16" s="32"/>
      <c r="K16" s="32"/>
      <c r="L16" s="32"/>
      <c r="M16" s="32"/>
      <c r="N16" s="33"/>
      <c r="O16" s="34">
        <v>3.472222222222222E-3</v>
      </c>
      <c r="P16" s="32"/>
      <c r="Q16" s="32"/>
      <c r="R16" s="32"/>
      <c r="S16" s="32"/>
      <c r="T16" s="32"/>
      <c r="U16" s="32">
        <v>3.4606481481481485E-3</v>
      </c>
      <c r="V16" s="32"/>
      <c r="W16" s="32"/>
      <c r="X16" s="32"/>
      <c r="Y16" s="32"/>
      <c r="Z16" s="32"/>
      <c r="AA16" s="32">
        <v>3.4606481481481485E-3</v>
      </c>
      <c r="AB16" s="32"/>
      <c r="AC16" s="32"/>
      <c r="AD16" s="32"/>
      <c r="AE16" s="32"/>
      <c r="AF16" s="32"/>
      <c r="AG16" s="32">
        <v>3.530092592592592E-3</v>
      </c>
      <c r="AH16" s="32"/>
      <c r="AI16" s="32"/>
      <c r="AJ16" s="32"/>
      <c r="AK16" s="32"/>
      <c r="AL16" s="32"/>
    </row>
    <row r="17" spans="1:38" ht="41.5" customHeight="1" x14ac:dyDescent="0.35">
      <c r="A17" s="4" t="s">
        <v>26</v>
      </c>
      <c r="B17" s="39" t="s">
        <v>11</v>
      </c>
      <c r="C17" s="31">
        <v>1.3773148148148147E-3</v>
      </c>
      <c r="D17" s="32"/>
      <c r="E17" s="32"/>
      <c r="F17" s="32"/>
      <c r="G17" s="32"/>
      <c r="H17" s="33"/>
      <c r="I17" s="31">
        <v>1.4004629629629629E-3</v>
      </c>
      <c r="J17" s="32"/>
      <c r="K17" s="32"/>
      <c r="L17" s="32"/>
      <c r="M17" s="32"/>
      <c r="N17" s="33"/>
      <c r="O17" s="34">
        <v>1.3888888888888889E-3</v>
      </c>
      <c r="P17" s="32"/>
      <c r="Q17" s="32"/>
      <c r="R17" s="32"/>
      <c r="S17" s="32"/>
      <c r="T17" s="32"/>
      <c r="U17" s="34">
        <v>1.4004629629629629E-3</v>
      </c>
      <c r="V17" s="32"/>
      <c r="W17" s="32"/>
      <c r="X17" s="32"/>
      <c r="Y17" s="32"/>
      <c r="Z17" s="32"/>
      <c r="AA17" s="32">
        <v>1.3888888888888889E-3</v>
      </c>
      <c r="AB17" s="32"/>
      <c r="AC17" s="32"/>
      <c r="AD17" s="32"/>
      <c r="AE17" s="32"/>
      <c r="AF17" s="32"/>
      <c r="AG17" s="32">
        <v>1.3888888888888889E-3</v>
      </c>
      <c r="AH17" s="32"/>
      <c r="AI17" s="32"/>
      <c r="AJ17" s="32"/>
      <c r="AK17" s="32"/>
      <c r="AL17" s="32"/>
    </row>
    <row r="18" spans="1:38" ht="41.5" customHeight="1" x14ac:dyDescent="0.35">
      <c r="A18" s="4" t="s">
        <v>27</v>
      </c>
      <c r="B18" s="39" t="s">
        <v>11</v>
      </c>
      <c r="C18" s="31">
        <v>3.4722222222222224E-2</v>
      </c>
      <c r="D18" s="32">
        <v>3.4722222222222224E-2</v>
      </c>
      <c r="E18" s="32">
        <v>3.4722222222222224E-2</v>
      </c>
      <c r="F18" s="32">
        <v>3.4722222222222224E-2</v>
      </c>
      <c r="G18" s="32">
        <v>3.4722222222222224E-2</v>
      </c>
      <c r="H18" s="32">
        <v>3.4722222222222224E-2</v>
      </c>
      <c r="I18" s="32">
        <v>3.4722222222222224E-2</v>
      </c>
      <c r="J18" s="32">
        <v>3.4722222222222224E-2</v>
      </c>
      <c r="K18" s="32">
        <v>3.4722222222222224E-2</v>
      </c>
      <c r="L18" s="32">
        <v>3.4722222222222224E-2</v>
      </c>
      <c r="M18" s="32">
        <v>3.4722222222222224E-2</v>
      </c>
      <c r="N18" s="32">
        <v>3.4722222222222224E-2</v>
      </c>
      <c r="O18" s="32">
        <v>3.4722222222222224E-2</v>
      </c>
      <c r="P18" s="32">
        <v>3.4722222222222224E-2</v>
      </c>
      <c r="Q18" s="32">
        <v>3.4722222222222224E-2</v>
      </c>
      <c r="R18" s="32">
        <v>3.4722222222222224E-2</v>
      </c>
      <c r="S18" s="32">
        <v>3.4722222222222224E-2</v>
      </c>
      <c r="T18" s="32">
        <v>3.4722222222222224E-2</v>
      </c>
      <c r="U18" s="32">
        <v>3.4722222222222224E-2</v>
      </c>
      <c r="V18" s="32">
        <v>3.4722222222222224E-2</v>
      </c>
      <c r="W18" s="32">
        <v>3.4722222222222224E-2</v>
      </c>
      <c r="X18" s="32">
        <v>3.4722222222222224E-2</v>
      </c>
      <c r="Y18" s="32">
        <v>3.4722222222222224E-2</v>
      </c>
      <c r="Z18" s="32">
        <v>3.4722222222222224E-2</v>
      </c>
      <c r="AA18" s="32">
        <v>3.4722222222222224E-2</v>
      </c>
      <c r="AB18" s="32">
        <v>3.4722222222222224E-2</v>
      </c>
      <c r="AC18" s="32">
        <v>3.4722222222222224E-2</v>
      </c>
      <c r="AD18" s="32">
        <v>3.4722222222222224E-2</v>
      </c>
      <c r="AE18" s="32">
        <v>3.4722222222222224E-2</v>
      </c>
      <c r="AF18" s="32">
        <v>3.4722222222222224E-2</v>
      </c>
      <c r="AG18" s="32">
        <v>3.4722222222222224E-2</v>
      </c>
      <c r="AH18" s="32">
        <v>3.4722222222222224E-2</v>
      </c>
      <c r="AI18" s="32">
        <v>3.4722222222222224E-2</v>
      </c>
      <c r="AJ18" s="32">
        <v>3.4722222222222224E-2</v>
      </c>
      <c r="AK18" s="32">
        <v>3.4722222222222224E-2</v>
      </c>
      <c r="AL18" s="32">
        <v>3.4722222222222224E-2</v>
      </c>
    </row>
    <row r="19" spans="1:38" ht="41.5" customHeight="1" x14ac:dyDescent="0.35">
      <c r="A19" s="4" t="s">
        <v>28</v>
      </c>
      <c r="B19" s="39" t="s">
        <v>11</v>
      </c>
      <c r="C19" s="31">
        <v>4.1666666666666666E-3</v>
      </c>
      <c r="D19" s="32"/>
      <c r="E19" s="32"/>
      <c r="F19" s="32"/>
      <c r="G19" s="32"/>
      <c r="H19" s="33"/>
      <c r="I19" s="31">
        <v>4.1666666666666666E-3</v>
      </c>
      <c r="J19" s="32"/>
      <c r="K19" s="32"/>
      <c r="L19" s="32"/>
      <c r="M19" s="32"/>
      <c r="N19" s="33"/>
      <c r="O19" s="34">
        <v>4.1435185185185186E-3</v>
      </c>
      <c r="P19" s="32"/>
      <c r="Q19" s="32"/>
      <c r="R19" s="32"/>
      <c r="S19" s="32"/>
      <c r="T19" s="32"/>
      <c r="U19" s="32">
        <v>4.1898148148148146E-3</v>
      </c>
      <c r="V19" s="32"/>
      <c r="W19" s="32"/>
      <c r="X19" s="32"/>
      <c r="Y19" s="32"/>
      <c r="Z19" s="32"/>
      <c r="AA19" s="32">
        <v>4.1666666666666666E-3</v>
      </c>
      <c r="AB19" s="32"/>
      <c r="AC19" s="32"/>
      <c r="AD19" s="32"/>
      <c r="AE19" s="32"/>
      <c r="AF19" s="32"/>
      <c r="AG19" s="32">
        <v>4.1782407407407402E-3</v>
      </c>
      <c r="AH19" s="32"/>
      <c r="AI19" s="32"/>
      <c r="AJ19" s="32"/>
      <c r="AK19" s="32"/>
      <c r="AL19" s="32"/>
    </row>
    <row r="20" spans="1:38" ht="41.5" customHeight="1" x14ac:dyDescent="0.35">
      <c r="A20" s="4" t="s">
        <v>29</v>
      </c>
      <c r="B20" s="39" t="s">
        <v>11</v>
      </c>
      <c r="C20" s="31">
        <v>3.4722222222222224E-2</v>
      </c>
      <c r="D20" s="32">
        <v>3.4722222222222224E-2</v>
      </c>
      <c r="E20" s="32">
        <v>3.4722222222222224E-2</v>
      </c>
      <c r="F20" s="32">
        <v>3.4722222222222224E-2</v>
      </c>
      <c r="G20" s="32">
        <v>3.4722222222222224E-2</v>
      </c>
      <c r="H20" s="32">
        <v>3.4722222222222224E-2</v>
      </c>
      <c r="I20" s="32">
        <v>3.4722222222222224E-2</v>
      </c>
      <c r="J20" s="32">
        <v>3.4722222222222224E-2</v>
      </c>
      <c r="K20" s="32">
        <v>3.4722222222222224E-2</v>
      </c>
      <c r="L20" s="32">
        <v>3.4722222222222224E-2</v>
      </c>
      <c r="M20" s="32">
        <v>3.4722222222222224E-2</v>
      </c>
      <c r="N20" s="32">
        <v>3.4722222222222224E-2</v>
      </c>
      <c r="O20" s="32">
        <v>3.4722222222222224E-2</v>
      </c>
      <c r="P20" s="32">
        <v>3.4722222222222224E-2</v>
      </c>
      <c r="Q20" s="32">
        <v>3.4722222222222224E-2</v>
      </c>
      <c r="R20" s="32">
        <v>3.4722222222222224E-2</v>
      </c>
      <c r="S20" s="32">
        <v>3.4722222222222224E-2</v>
      </c>
      <c r="T20" s="32">
        <v>3.4722222222222224E-2</v>
      </c>
      <c r="U20" s="32">
        <v>3.4722222222222224E-2</v>
      </c>
      <c r="V20" s="32">
        <v>3.4722222222222224E-2</v>
      </c>
      <c r="W20" s="32">
        <v>3.4722222222222224E-2</v>
      </c>
      <c r="X20" s="32">
        <v>3.4722222222222224E-2</v>
      </c>
      <c r="Y20" s="32">
        <v>3.4722222222222224E-2</v>
      </c>
      <c r="Z20" s="32">
        <v>3.4722222222222224E-2</v>
      </c>
      <c r="AA20" s="32">
        <v>3.4722222222222224E-2</v>
      </c>
      <c r="AB20" s="32">
        <v>3.4722222222222224E-2</v>
      </c>
      <c r="AC20" s="32">
        <v>3.4722222222222224E-2</v>
      </c>
      <c r="AD20" s="32">
        <v>3.4722222222222224E-2</v>
      </c>
      <c r="AE20" s="32">
        <v>3.4722222222222224E-2</v>
      </c>
      <c r="AF20" s="32">
        <v>3.4722222222222224E-2</v>
      </c>
      <c r="AG20" s="32">
        <v>3.4722222222222224E-2</v>
      </c>
      <c r="AH20" s="32">
        <v>3.4722222222222224E-2</v>
      </c>
      <c r="AI20" s="32">
        <v>3.4722222222222224E-2</v>
      </c>
      <c r="AJ20" s="32">
        <v>3.4722222222222224E-2</v>
      </c>
      <c r="AK20" s="32">
        <v>3.4722222222222224E-2</v>
      </c>
      <c r="AL20" s="32">
        <v>3.4722222222222224E-2</v>
      </c>
    </row>
    <row r="21" spans="1:38" ht="41.5" customHeight="1" x14ac:dyDescent="0.35">
      <c r="A21" s="4" t="s">
        <v>30</v>
      </c>
      <c r="B21" s="40" t="s">
        <v>11</v>
      </c>
      <c r="C21" s="31">
        <v>5.5555555555555558E-3</v>
      </c>
      <c r="D21" s="32"/>
      <c r="E21" s="32"/>
      <c r="F21" s="32"/>
      <c r="G21" s="32"/>
      <c r="H21" s="33"/>
      <c r="I21" s="31">
        <v>5.5439814814814822E-3</v>
      </c>
      <c r="J21" s="32"/>
      <c r="K21" s="32"/>
      <c r="L21" s="32"/>
      <c r="M21" s="32"/>
      <c r="N21" s="33"/>
      <c r="O21" s="31">
        <v>5.5324074074074069E-3</v>
      </c>
      <c r="P21" s="32"/>
      <c r="Q21" s="32"/>
      <c r="R21" s="32"/>
      <c r="S21" s="32"/>
      <c r="T21" s="32"/>
      <c r="U21" s="31">
        <v>5.5555555555555558E-3</v>
      </c>
      <c r="V21" s="32"/>
      <c r="W21" s="32"/>
      <c r="X21" s="32"/>
      <c r="Y21" s="32"/>
      <c r="Z21" s="32"/>
      <c r="AA21" s="31">
        <v>5.5787037037037038E-3</v>
      </c>
      <c r="AB21" s="32"/>
      <c r="AC21" s="32"/>
      <c r="AD21" s="32"/>
      <c r="AE21" s="32"/>
      <c r="AF21" s="32"/>
      <c r="AG21" s="31">
        <v>5.5555555555555558E-3</v>
      </c>
      <c r="AH21" s="32"/>
      <c r="AI21" s="32"/>
      <c r="AJ21" s="32"/>
      <c r="AK21" s="32"/>
      <c r="AL21" s="32"/>
    </row>
    <row r="22" spans="1:38" ht="41.5" customHeight="1" thickBot="1" x14ac:dyDescent="0.4">
      <c r="A22" s="41" t="s">
        <v>31</v>
      </c>
      <c r="B22" s="42" t="s">
        <v>11</v>
      </c>
      <c r="C22" s="43"/>
      <c r="D22" s="44"/>
      <c r="E22" s="44"/>
      <c r="F22" s="44"/>
      <c r="G22" s="44"/>
      <c r="H22" s="45"/>
      <c r="I22" s="46"/>
      <c r="J22" s="44"/>
      <c r="K22" s="44"/>
      <c r="L22" s="44"/>
      <c r="M22" s="44"/>
      <c r="N22" s="45"/>
      <c r="O22" s="3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4" spans="1:38" ht="15" thickBot="1" x14ac:dyDescent="0.4"/>
    <row r="25" spans="1:38" ht="15.5" thickTop="1" thickBot="1" x14ac:dyDescent="0.4">
      <c r="A25" s="137" t="s">
        <v>0</v>
      </c>
      <c r="B25" s="137" t="s">
        <v>1</v>
      </c>
      <c r="C25" s="259" t="s">
        <v>32</v>
      </c>
      <c r="D25" s="259"/>
      <c r="E25" s="259"/>
      <c r="F25" s="259"/>
      <c r="G25" s="259"/>
      <c r="H25" s="259"/>
      <c r="I25" s="260" t="s">
        <v>33</v>
      </c>
    </row>
    <row r="26" spans="1:38" ht="15.5" thickTop="1" thickBot="1" x14ac:dyDescent="0.4">
      <c r="A26" s="137"/>
      <c r="B26" s="137"/>
      <c r="C26" s="47">
        <v>1</v>
      </c>
      <c r="D26" s="47">
        <v>2</v>
      </c>
      <c r="E26" s="47">
        <v>3</v>
      </c>
      <c r="F26" s="47">
        <v>4</v>
      </c>
      <c r="G26" s="47">
        <v>5</v>
      </c>
      <c r="H26" s="47">
        <v>6</v>
      </c>
      <c r="I26" s="260"/>
    </row>
    <row r="27" spans="1:38" ht="15.5" thickTop="1" thickBot="1" x14ac:dyDescent="0.4">
      <c r="A27" s="48" t="s">
        <v>34</v>
      </c>
      <c r="B27" s="49" t="s">
        <v>9</v>
      </c>
      <c r="C27" s="50">
        <v>3.37962962962963E-3</v>
      </c>
      <c r="D27" s="50">
        <v>3.9236111111111112E-3</v>
      </c>
      <c r="E27" s="50">
        <v>3.472222222222222E-3</v>
      </c>
      <c r="F27" s="50">
        <v>3.37962962962963E-3</v>
      </c>
      <c r="G27" s="50">
        <v>3.3564814814814811E-3</v>
      </c>
      <c r="H27" s="50">
        <v>3.3564814814814811E-3</v>
      </c>
      <c r="I27" s="51">
        <f t="shared" ref="I27:I47" si="0">AVERAGE(C27:H27)</f>
        <v>3.4780092592592592E-3</v>
      </c>
    </row>
    <row r="28" spans="1:38" ht="15.5" thickTop="1" thickBot="1" x14ac:dyDescent="0.4">
      <c r="A28" s="52" t="s">
        <v>8</v>
      </c>
      <c r="B28" s="49" t="s">
        <v>9</v>
      </c>
      <c r="C28" s="50">
        <v>4.8148148148148152E-3</v>
      </c>
      <c r="D28" s="50">
        <v>4.8842592592592592E-3</v>
      </c>
      <c r="E28" s="50">
        <v>5.5324074074074069E-3</v>
      </c>
      <c r="F28" s="50">
        <v>4.2361111111111106E-3</v>
      </c>
      <c r="G28" s="50">
        <v>4.9074074074074072E-3</v>
      </c>
      <c r="H28" s="50">
        <v>4.8032407407407407E-3</v>
      </c>
      <c r="I28" s="51">
        <f t="shared" si="0"/>
        <v>4.8630401234567898E-3</v>
      </c>
    </row>
    <row r="29" spans="1:38" ht="30" thickTop="1" thickBot="1" x14ac:dyDescent="0.4">
      <c r="A29" s="52" t="s">
        <v>10</v>
      </c>
      <c r="B29" s="53" t="s">
        <v>11</v>
      </c>
      <c r="C29" s="50">
        <f>AVERAGE(C4:H4)</f>
        <v>1.3734567901234568E-3</v>
      </c>
      <c r="D29" s="50">
        <f>AVERAGE(I4:N4)</f>
        <v>1.379243827160494E-3</v>
      </c>
      <c r="E29" s="50">
        <f>AVERAGE(O4:T4)</f>
        <v>1.3773148148148149E-3</v>
      </c>
      <c r="F29" s="50">
        <f>AVERAGE(U4:Z4)</f>
        <v>1.3831018518518522E-3</v>
      </c>
      <c r="G29" s="50">
        <f>AVERAGE(AA4:AF4)</f>
        <v>1.3966049382716052E-3</v>
      </c>
      <c r="H29" s="50">
        <f>AVERAGE(AG4:AL4)</f>
        <v>1.4043209876543209E-3</v>
      </c>
      <c r="I29" s="51">
        <f t="shared" si="0"/>
        <v>1.3856738683127572E-3</v>
      </c>
    </row>
    <row r="30" spans="1:38" ht="30" thickTop="1" thickBot="1" x14ac:dyDescent="0.4">
      <c r="A30" s="52" t="s">
        <v>35</v>
      </c>
      <c r="B30" s="53" t="s">
        <v>11</v>
      </c>
      <c r="C30" s="50">
        <f>AVERAGE(C5:H5)</f>
        <v>6.9444444444444449E-3</v>
      </c>
      <c r="D30" s="50">
        <f>AVERAGE(I5:N5)</f>
        <v>6.9444444444444449E-3</v>
      </c>
      <c r="E30" s="50">
        <f>AVERAGE(O5:T5)</f>
        <v>6.9444444444444449E-3</v>
      </c>
      <c r="F30" s="50">
        <f>AVERAGE(U5:Z5)</f>
        <v>6.9444444444444449E-3</v>
      </c>
      <c r="G30" s="50">
        <f>AVERAGE(AA5:AF5)</f>
        <v>6.9444444444444449E-3</v>
      </c>
      <c r="H30" s="50">
        <f>AVERAGE(AG5:AL5)</f>
        <v>6.9444444444444449E-3</v>
      </c>
      <c r="I30" s="51">
        <f t="shared" si="0"/>
        <v>6.9444444444444449E-3</v>
      </c>
    </row>
    <row r="31" spans="1:38" ht="30" thickTop="1" thickBot="1" x14ac:dyDescent="0.4">
      <c r="A31" s="52" t="s">
        <v>13</v>
      </c>
      <c r="B31" s="53" t="s">
        <v>11</v>
      </c>
      <c r="C31" s="50">
        <f>AVERAGE(C6:H6)</f>
        <v>4.2727623456790117E-3</v>
      </c>
      <c r="D31" s="50">
        <f>AVERAGE(I6:N6)</f>
        <v>4.2148919753086421E-3</v>
      </c>
      <c r="E31" s="50">
        <f>AVERAGE(O6:T6)</f>
        <v>4.2110339506172849E-3</v>
      </c>
      <c r="F31" s="50">
        <f>AVERAGE(U6:Z6)</f>
        <v>4.2573302469135809E-3</v>
      </c>
      <c r="G31" s="50">
        <f>AVERAGE(AA6:AF6)</f>
        <v>4.2245370370370371E-3</v>
      </c>
      <c r="H31" s="50">
        <f>AVERAGE(AG6:AL6)</f>
        <v>4.1994598765432095E-3</v>
      </c>
      <c r="I31" s="51">
        <f t="shared" si="0"/>
        <v>4.2300025720164612E-3</v>
      </c>
    </row>
    <row r="32" spans="1:38" ht="44.5" thickTop="1" thickBot="1" x14ac:dyDescent="0.4">
      <c r="A32" s="52" t="s">
        <v>36</v>
      </c>
      <c r="B32" s="53" t="s">
        <v>11</v>
      </c>
      <c r="C32" s="50">
        <f>AVERAGE(C7:H7)</f>
        <v>1.3869598765432099E-3</v>
      </c>
      <c r="D32" s="50">
        <f>AVERAGE(I7:N7)</f>
        <v>1.4023919753086422E-3</v>
      </c>
      <c r="E32" s="50">
        <f>AVERAGE(O7:T7)</f>
        <v>1.3946759259259259E-3</v>
      </c>
      <c r="F32" s="50">
        <f>AVERAGE(U7:Z7)</f>
        <v>1.3927469135802467E-3</v>
      </c>
      <c r="G32" s="50">
        <f>AVERAGE(AA7:AF7)</f>
        <v>1.3888888888888889E-3</v>
      </c>
      <c r="H32" s="50">
        <f>AVERAGE(AG7:AL7)</f>
        <v>1.3869598765432099E-3</v>
      </c>
      <c r="I32" s="51">
        <f t="shared" si="0"/>
        <v>1.3921039094650204E-3</v>
      </c>
    </row>
    <row r="33" spans="1:9" ht="15.5" thickTop="1" thickBot="1" x14ac:dyDescent="0.4">
      <c r="A33" s="52" t="s">
        <v>15</v>
      </c>
      <c r="B33" s="53" t="s">
        <v>11</v>
      </c>
      <c r="C33" s="50">
        <f t="shared" ref="C33:C46" si="1">AVERAGE(C8:H8)</f>
        <v>9.7222222222222224E-3</v>
      </c>
      <c r="D33" s="50">
        <f t="shared" ref="D33:D46" si="2">AVERAGE(I8:N8)</f>
        <v>9.7222222222222224E-3</v>
      </c>
      <c r="E33" s="50">
        <f t="shared" ref="E33:E46" si="3">AVERAGE(O8:T8)</f>
        <v>9.7222222222222224E-3</v>
      </c>
      <c r="F33" s="50">
        <f t="shared" ref="F33:F46" si="4">AVERAGE(U8:Z8)</f>
        <v>9.7222222222222224E-3</v>
      </c>
      <c r="G33" s="50">
        <f t="shared" ref="G33:G46" si="5">AVERAGE(AA8:AF8)</f>
        <v>9.7222222222222224E-3</v>
      </c>
      <c r="H33" s="50">
        <f t="shared" ref="H33:H46" si="6">AVERAGE(AG8:AL8)</f>
        <v>9.7222222222222224E-3</v>
      </c>
      <c r="I33" s="51">
        <f t="shared" si="0"/>
        <v>9.7222222222222224E-3</v>
      </c>
    </row>
    <row r="34" spans="1:9" ht="44.5" thickTop="1" thickBot="1" x14ac:dyDescent="0.4">
      <c r="A34" s="52" t="s">
        <v>16</v>
      </c>
      <c r="B34" s="53" t="s">
        <v>11</v>
      </c>
      <c r="C34" s="50">
        <f t="shared" si="1"/>
        <v>2.0351080246913582E-3</v>
      </c>
      <c r="D34" s="50">
        <f t="shared" si="2"/>
        <v>1.8325617283950614E-3</v>
      </c>
      <c r="E34" s="50">
        <f t="shared" si="3"/>
        <v>1.8325617283950614E-3</v>
      </c>
      <c r="F34" s="50">
        <f t="shared" si="4"/>
        <v>2.0543981481481481E-3</v>
      </c>
      <c r="G34" s="50">
        <f t="shared" si="5"/>
        <v>1.9444444444444444E-3</v>
      </c>
      <c r="H34" s="50">
        <f t="shared" si="6"/>
        <v>1.9375E-3</v>
      </c>
      <c r="I34" s="51">
        <f t="shared" si="0"/>
        <v>1.9394290123456788E-3</v>
      </c>
    </row>
    <row r="35" spans="1:9" ht="44.5" thickTop="1" thickBot="1" x14ac:dyDescent="0.4">
      <c r="A35" s="52" t="s">
        <v>37</v>
      </c>
      <c r="B35" s="53" t="s">
        <v>9</v>
      </c>
      <c r="C35" s="50">
        <f t="shared" si="1"/>
        <v>3.5532407407407409E-3</v>
      </c>
      <c r="D35" s="50">
        <f t="shared" si="2"/>
        <v>3.5763888888888889E-3</v>
      </c>
      <c r="E35" s="50">
        <f t="shared" si="3"/>
        <v>3.4490740740740745E-3</v>
      </c>
      <c r="F35" s="50">
        <f t="shared" si="4"/>
        <v>3.458719135802469E-3</v>
      </c>
      <c r="G35" s="50">
        <f t="shared" si="5"/>
        <v>3.4239969135802469E-3</v>
      </c>
      <c r="H35" s="50">
        <f t="shared" si="6"/>
        <v>3.4876543209876542E-3</v>
      </c>
      <c r="I35" s="51">
        <f t="shared" si="0"/>
        <v>3.4915123456790123E-3</v>
      </c>
    </row>
    <row r="36" spans="1:9" ht="30" thickTop="1" thickBot="1" x14ac:dyDescent="0.4">
      <c r="A36" s="52" t="s">
        <v>20</v>
      </c>
      <c r="B36" s="53" t="s">
        <v>9</v>
      </c>
      <c r="C36" s="50">
        <f t="shared" si="1"/>
        <v>1.6331018518518519E-2</v>
      </c>
      <c r="D36" s="50">
        <f t="shared" si="2"/>
        <v>1.6720679012345679E-2</v>
      </c>
      <c r="E36" s="50">
        <f t="shared" si="3"/>
        <v>1.6732253086419756E-2</v>
      </c>
      <c r="F36" s="50">
        <f t="shared" si="4"/>
        <v>1.6923225308641977E-2</v>
      </c>
      <c r="G36" s="50">
        <f t="shared" si="5"/>
        <v>1.7505787037037035E-2</v>
      </c>
      <c r="H36" s="50">
        <f t="shared" si="6"/>
        <v>1.7827932098765431E-2</v>
      </c>
      <c r="I36" s="51">
        <f t="shared" si="0"/>
        <v>1.70068158436214E-2</v>
      </c>
    </row>
    <row r="37" spans="1:9" ht="30" thickTop="1" thickBot="1" x14ac:dyDescent="0.4">
      <c r="A37" s="52" t="s">
        <v>21</v>
      </c>
      <c r="B37" s="53" t="s">
        <v>9</v>
      </c>
      <c r="C37" s="50">
        <f t="shared" si="1"/>
        <v>3.1442901234567905E-3</v>
      </c>
      <c r="D37" s="50">
        <f t="shared" si="2"/>
        <v>3.0073302469135802E-3</v>
      </c>
      <c r="E37" s="50">
        <f t="shared" si="3"/>
        <v>3.0343364197530863E-3</v>
      </c>
      <c r="F37" s="50">
        <f t="shared" si="4"/>
        <v>3.1983024691358028E-3</v>
      </c>
      <c r="G37" s="50">
        <f t="shared" si="5"/>
        <v>3.2021604938271609E-3</v>
      </c>
      <c r="H37" s="50">
        <f t="shared" si="6"/>
        <v>3.4567901234567899E-3</v>
      </c>
      <c r="I37" s="51">
        <f t="shared" si="0"/>
        <v>3.1738683127572019E-3</v>
      </c>
    </row>
    <row r="38" spans="1:9" ht="30" thickTop="1" thickBot="1" x14ac:dyDescent="0.4">
      <c r="A38" s="52" t="s">
        <v>22</v>
      </c>
      <c r="B38" s="53" t="s">
        <v>11</v>
      </c>
      <c r="C38" s="50">
        <f t="shared" si="1"/>
        <v>2.1045524691358022E-3</v>
      </c>
      <c r="D38" s="50">
        <f t="shared" si="2"/>
        <v>2.0814043209876547E-3</v>
      </c>
      <c r="E38" s="50">
        <f t="shared" si="3"/>
        <v>2.0601851851851853E-3</v>
      </c>
      <c r="F38" s="50">
        <f t="shared" si="4"/>
        <v>1.9984567901234571E-3</v>
      </c>
      <c r="G38" s="50">
        <f t="shared" si="5"/>
        <v>2.1026234567901232E-3</v>
      </c>
      <c r="H38" s="50">
        <f t="shared" si="6"/>
        <v>2.1026234567901232E-3</v>
      </c>
      <c r="I38" s="51">
        <f t="shared" si="0"/>
        <v>2.0749742798353908E-3</v>
      </c>
    </row>
    <row r="39" spans="1:9" ht="30" thickTop="1" thickBot="1" x14ac:dyDescent="0.4">
      <c r="A39" s="52" t="s">
        <v>23</v>
      </c>
      <c r="B39" s="53" t="s">
        <v>11</v>
      </c>
      <c r="C39" s="50">
        <f t="shared" si="1"/>
        <v>2.0081018518518522E-2</v>
      </c>
      <c r="D39" s="50">
        <f t="shared" si="2"/>
        <v>1.8607253086419751E-2</v>
      </c>
      <c r="E39" s="50">
        <f t="shared" si="3"/>
        <v>1.9552469135802469E-2</v>
      </c>
      <c r="F39" s="50">
        <f t="shared" si="4"/>
        <v>1.8325617283950619E-2</v>
      </c>
      <c r="G39" s="50">
        <f t="shared" si="5"/>
        <v>2.1068672839506173E-2</v>
      </c>
      <c r="H39" s="50">
        <f t="shared" si="6"/>
        <v>2.1068672839506173E-2</v>
      </c>
      <c r="I39" s="51">
        <f t="shared" si="0"/>
        <v>1.9783950617283951E-2</v>
      </c>
    </row>
    <row r="40" spans="1:9" ht="44.5" thickTop="1" thickBot="1" x14ac:dyDescent="0.4">
      <c r="A40" s="52" t="s">
        <v>24</v>
      </c>
      <c r="B40" s="53" t="s">
        <v>11</v>
      </c>
      <c r="C40" s="50">
        <f t="shared" si="1"/>
        <v>2.0659722222222221E-3</v>
      </c>
      <c r="D40" s="50">
        <f t="shared" si="2"/>
        <v>2.146990740740741E-3</v>
      </c>
      <c r="E40" s="50">
        <f t="shared" si="3"/>
        <v>2.0003858024691362E-3</v>
      </c>
      <c r="F40" s="50">
        <f t="shared" si="4"/>
        <v>1.9945987654320986E-3</v>
      </c>
      <c r="G40" s="50">
        <f t="shared" si="5"/>
        <v>1.9945987654320986E-3</v>
      </c>
      <c r="H40" s="50">
        <f t="shared" si="6"/>
        <v>1.9945987654320986E-3</v>
      </c>
      <c r="I40" s="51">
        <f t="shared" si="0"/>
        <v>2.0328575102880656E-3</v>
      </c>
    </row>
    <row r="41" spans="1:9" ht="30" thickTop="1" thickBot="1" x14ac:dyDescent="0.4">
      <c r="A41" s="52" t="s">
        <v>25</v>
      </c>
      <c r="B41" s="53" t="s">
        <v>11</v>
      </c>
      <c r="C41" s="50">
        <f t="shared" si="1"/>
        <v>3.472222222222222E-3</v>
      </c>
      <c r="D41" s="50">
        <f t="shared" si="2"/>
        <v>3.4490740740740745E-3</v>
      </c>
      <c r="E41" s="50">
        <f t="shared" si="3"/>
        <v>3.472222222222222E-3</v>
      </c>
      <c r="F41" s="50">
        <f t="shared" si="4"/>
        <v>3.4606481481481485E-3</v>
      </c>
      <c r="G41" s="50">
        <f t="shared" si="5"/>
        <v>3.4606481481481485E-3</v>
      </c>
      <c r="H41" s="50">
        <f t="shared" si="6"/>
        <v>3.530092592592592E-3</v>
      </c>
      <c r="I41" s="51">
        <f t="shared" si="0"/>
        <v>3.4741512345679015E-3</v>
      </c>
    </row>
    <row r="42" spans="1:9" ht="44.5" thickTop="1" thickBot="1" x14ac:dyDescent="0.4">
      <c r="A42" s="52" t="s">
        <v>26</v>
      </c>
      <c r="B42" s="53" t="s">
        <v>11</v>
      </c>
      <c r="C42" s="50">
        <f t="shared" si="1"/>
        <v>1.3773148148148147E-3</v>
      </c>
      <c r="D42" s="50">
        <f t="shared" si="2"/>
        <v>1.4004629629629629E-3</v>
      </c>
      <c r="E42" s="50">
        <f t="shared" si="3"/>
        <v>1.3888888888888889E-3</v>
      </c>
      <c r="F42" s="50">
        <f t="shared" si="4"/>
        <v>1.4004629629629629E-3</v>
      </c>
      <c r="G42" s="50">
        <f t="shared" si="5"/>
        <v>1.3888888888888889E-3</v>
      </c>
      <c r="H42" s="50">
        <f t="shared" si="6"/>
        <v>1.3888888888888889E-3</v>
      </c>
      <c r="I42" s="51">
        <f t="shared" si="0"/>
        <v>1.3908179012345678E-3</v>
      </c>
    </row>
    <row r="43" spans="1:9" ht="15.5" thickTop="1" thickBot="1" x14ac:dyDescent="0.4">
      <c r="A43" s="52" t="s">
        <v>27</v>
      </c>
      <c r="B43" s="53" t="s">
        <v>11</v>
      </c>
      <c r="C43" s="50">
        <f t="shared" si="1"/>
        <v>3.4722222222222217E-2</v>
      </c>
      <c r="D43" s="50">
        <f t="shared" si="2"/>
        <v>3.4722222222222217E-2</v>
      </c>
      <c r="E43" s="50">
        <f t="shared" si="3"/>
        <v>3.4722222222222217E-2</v>
      </c>
      <c r="F43" s="50">
        <f t="shared" si="4"/>
        <v>3.4722222222222217E-2</v>
      </c>
      <c r="G43" s="50">
        <f t="shared" si="5"/>
        <v>3.4722222222222217E-2</v>
      </c>
      <c r="H43" s="50">
        <f t="shared" si="6"/>
        <v>3.4722222222222217E-2</v>
      </c>
      <c r="I43" s="51">
        <f t="shared" si="0"/>
        <v>3.4722222222222217E-2</v>
      </c>
    </row>
    <row r="44" spans="1:9" ht="44.5" thickTop="1" thickBot="1" x14ac:dyDescent="0.4">
      <c r="A44" s="52" t="s">
        <v>28</v>
      </c>
      <c r="B44" s="53" t="s">
        <v>11</v>
      </c>
      <c r="C44" s="50">
        <f t="shared" si="1"/>
        <v>4.1666666666666666E-3</v>
      </c>
      <c r="D44" s="50">
        <f t="shared" si="2"/>
        <v>4.1666666666666666E-3</v>
      </c>
      <c r="E44" s="50">
        <f t="shared" si="3"/>
        <v>4.1435185185185186E-3</v>
      </c>
      <c r="F44" s="50">
        <f t="shared" si="4"/>
        <v>4.1898148148148146E-3</v>
      </c>
      <c r="G44" s="50">
        <f t="shared" si="5"/>
        <v>4.1666666666666666E-3</v>
      </c>
      <c r="H44" s="50">
        <f t="shared" si="6"/>
        <v>4.1782407407407402E-3</v>
      </c>
      <c r="I44" s="51">
        <f t="shared" si="0"/>
        <v>4.1685956790123452E-3</v>
      </c>
    </row>
    <row r="45" spans="1:9" ht="15.5" thickTop="1" thickBot="1" x14ac:dyDescent="0.4">
      <c r="A45" s="52" t="s">
        <v>29</v>
      </c>
      <c r="B45" s="53" t="s">
        <v>11</v>
      </c>
      <c r="C45" s="50">
        <f t="shared" si="1"/>
        <v>3.4722222222222217E-2</v>
      </c>
      <c r="D45" s="50">
        <f t="shared" si="2"/>
        <v>3.4722222222222217E-2</v>
      </c>
      <c r="E45" s="50">
        <f t="shared" si="3"/>
        <v>3.4722222222222217E-2</v>
      </c>
      <c r="F45" s="50">
        <f t="shared" si="4"/>
        <v>3.4722222222222217E-2</v>
      </c>
      <c r="G45" s="50">
        <f t="shared" si="5"/>
        <v>3.4722222222222217E-2</v>
      </c>
      <c r="H45" s="50">
        <f t="shared" si="6"/>
        <v>3.4722222222222217E-2</v>
      </c>
      <c r="I45" s="51">
        <f t="shared" si="0"/>
        <v>3.4722222222222217E-2</v>
      </c>
    </row>
    <row r="46" spans="1:9" ht="44.5" thickTop="1" thickBot="1" x14ac:dyDescent="0.4">
      <c r="A46" s="52" t="s">
        <v>38</v>
      </c>
      <c r="B46" s="53" t="s">
        <v>11</v>
      </c>
      <c r="C46" s="50">
        <f t="shared" si="1"/>
        <v>5.5555555555555558E-3</v>
      </c>
      <c r="D46" s="50">
        <f t="shared" si="2"/>
        <v>5.5439814814814822E-3</v>
      </c>
      <c r="E46" s="50">
        <f t="shared" si="3"/>
        <v>5.5324074074074069E-3</v>
      </c>
      <c r="F46" s="50">
        <f t="shared" si="4"/>
        <v>5.5555555555555558E-3</v>
      </c>
      <c r="G46" s="50">
        <f t="shared" si="5"/>
        <v>5.5787037037037038E-3</v>
      </c>
      <c r="H46" s="50">
        <f t="shared" si="6"/>
        <v>5.5555555555555558E-3</v>
      </c>
      <c r="I46" s="51">
        <f t="shared" si="0"/>
        <v>5.5536265432098763E-3</v>
      </c>
    </row>
    <row r="47" spans="1:9" ht="15.5" thickTop="1" thickBot="1" x14ac:dyDescent="0.4">
      <c r="A47" s="52" t="s">
        <v>31</v>
      </c>
      <c r="B47" s="53" t="s">
        <v>11</v>
      </c>
      <c r="C47" s="54">
        <v>1440</v>
      </c>
      <c r="D47" s="54">
        <v>1440</v>
      </c>
      <c r="E47" s="54">
        <v>1440</v>
      </c>
      <c r="F47" s="54">
        <v>1440</v>
      </c>
      <c r="G47" s="54">
        <v>1440</v>
      </c>
      <c r="H47" s="54">
        <v>1440</v>
      </c>
      <c r="I47" s="49">
        <f t="shared" si="0"/>
        <v>1440</v>
      </c>
    </row>
    <row r="48" spans="1:9" ht="15" thickTop="1" x14ac:dyDescent="0.35"/>
  </sheetData>
  <mergeCells count="12">
    <mergeCell ref="AA1:AF1"/>
    <mergeCell ref="AG1:AL1"/>
    <mergeCell ref="A25:A26"/>
    <mergeCell ref="B25:B26"/>
    <mergeCell ref="C25:H25"/>
    <mergeCell ref="I25:I26"/>
    <mergeCell ref="A1:A2"/>
    <mergeCell ref="B1:B2"/>
    <mergeCell ref="C1:H1"/>
    <mergeCell ref="I1:N1"/>
    <mergeCell ref="O1:T1"/>
    <mergeCell ref="U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4A066-B4A2-4138-8182-EE1A3F547A98}">
  <dimension ref="A1:R57"/>
  <sheetViews>
    <sheetView showGridLines="0" topLeftCell="B10" zoomScale="50" zoomScaleNormal="50" workbookViewId="0">
      <selection activeCell="N19" sqref="N19"/>
    </sheetView>
  </sheetViews>
  <sheetFormatPr baseColWidth="10" defaultRowHeight="14.5" x14ac:dyDescent="0.35"/>
  <cols>
    <col min="1" max="1" width="41" style="74" customWidth="1"/>
    <col min="2" max="2" width="16.453125" style="78" customWidth="1"/>
    <col min="3" max="3" width="35.7265625" customWidth="1"/>
    <col min="4" max="4" width="16" customWidth="1"/>
    <col min="5" max="5" width="15.81640625" customWidth="1"/>
    <col min="6" max="6" width="19.81640625" customWidth="1"/>
    <col min="7" max="7" width="21.7265625" customWidth="1"/>
    <col min="8" max="8" width="18.81640625" customWidth="1"/>
    <col min="9" max="9" width="26.54296875" customWidth="1"/>
    <col min="10" max="10" width="19" customWidth="1"/>
    <col min="11" max="11" width="24" bestFit="1" customWidth="1"/>
    <col min="13" max="13" width="14.1796875" customWidth="1"/>
    <col min="15" max="15" width="6.81640625" customWidth="1"/>
  </cols>
  <sheetData>
    <row r="1" spans="1:15" ht="43.5" customHeight="1" thickTop="1" thickBot="1" x14ac:dyDescent="0.4">
      <c r="A1" s="266" t="s">
        <v>66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5" s="61" customFormat="1" ht="53.25" customHeight="1" thickTop="1" thickBot="1" x14ac:dyDescent="0.4">
      <c r="A2" s="60" t="s">
        <v>67</v>
      </c>
      <c r="B2" s="60" t="s">
        <v>68</v>
      </c>
      <c r="C2" s="60" t="s">
        <v>69</v>
      </c>
      <c r="D2" s="60" t="s">
        <v>39</v>
      </c>
      <c r="E2" s="60" t="s">
        <v>40</v>
      </c>
      <c r="F2" s="60" t="s">
        <v>41</v>
      </c>
      <c r="G2" s="60" t="s">
        <v>42</v>
      </c>
      <c r="H2" s="60" t="s">
        <v>70</v>
      </c>
      <c r="I2" s="60" t="s">
        <v>71</v>
      </c>
      <c r="J2" s="60" t="s">
        <v>72</v>
      </c>
      <c r="K2" s="60" t="s">
        <v>73</v>
      </c>
      <c r="M2" s="62"/>
      <c r="N2" s="62"/>
      <c r="O2" s="62"/>
    </row>
    <row r="3" spans="1:15" s="61" customFormat="1" ht="53.25" customHeight="1" thickTop="1" thickBot="1" x14ac:dyDescent="0.4">
      <c r="A3" s="63" t="s">
        <v>74</v>
      </c>
      <c r="B3" s="64" t="s">
        <v>9</v>
      </c>
      <c r="C3" s="65">
        <v>5</v>
      </c>
      <c r="D3" s="66">
        <v>0.08</v>
      </c>
      <c r="E3" s="66">
        <v>0.05</v>
      </c>
      <c r="F3" s="66">
        <v>0.06</v>
      </c>
      <c r="G3" s="66">
        <v>0.03</v>
      </c>
      <c r="H3" s="66">
        <f>SUM(D3:G3)</f>
        <v>0.22</v>
      </c>
      <c r="I3" s="66">
        <f>1+(H3)</f>
        <v>1.22</v>
      </c>
      <c r="J3" s="67">
        <f>C3*I3</f>
        <v>6.1</v>
      </c>
      <c r="K3" s="68">
        <f>J3*(1+D44)</f>
        <v>6.8319999999999999</v>
      </c>
      <c r="M3" s="62"/>
      <c r="N3" s="62"/>
      <c r="O3" s="62"/>
    </row>
    <row r="4" spans="1:15" s="61" customFormat="1" ht="53.25" customHeight="1" thickTop="1" thickBot="1" x14ac:dyDescent="0.4">
      <c r="A4" s="63" t="s">
        <v>8</v>
      </c>
      <c r="B4" s="64" t="s">
        <v>9</v>
      </c>
      <c r="C4" s="65">
        <v>7</v>
      </c>
      <c r="D4" s="66" t="s">
        <v>75</v>
      </c>
      <c r="E4" s="66">
        <v>0.02</v>
      </c>
      <c r="F4" s="66">
        <v>0.06</v>
      </c>
      <c r="G4" s="66">
        <v>0.01</v>
      </c>
      <c r="H4" s="66">
        <f>SUM(D4:G4)</f>
        <v>0.09</v>
      </c>
      <c r="I4" s="66">
        <f>1+(H4)</f>
        <v>1.0900000000000001</v>
      </c>
      <c r="J4" s="67">
        <f>C4*I4</f>
        <v>7.6300000000000008</v>
      </c>
      <c r="K4" s="68">
        <f>J4*(1+D44)</f>
        <v>8.5456000000000021</v>
      </c>
      <c r="M4" s="62"/>
      <c r="N4" s="62"/>
      <c r="O4" s="62"/>
    </row>
    <row r="5" spans="1:15" s="61" customFormat="1" ht="53.25" customHeight="1" thickTop="1" thickBot="1" x14ac:dyDescent="0.4">
      <c r="A5" s="63" t="s">
        <v>10</v>
      </c>
      <c r="B5" s="64" t="s">
        <v>11</v>
      </c>
      <c r="C5" s="65">
        <v>1.5</v>
      </c>
      <c r="D5" s="66">
        <v>-0.1</v>
      </c>
      <c r="E5" s="66">
        <v>0</v>
      </c>
      <c r="F5" s="64">
        <v>0.06</v>
      </c>
      <c r="G5" s="64">
        <v>-0.02</v>
      </c>
      <c r="H5" s="66">
        <f>SUM(D5:G5)</f>
        <v>-6.0000000000000012E-2</v>
      </c>
      <c r="I5" s="66">
        <f>1+(H5)</f>
        <v>0.94</v>
      </c>
      <c r="J5" s="67">
        <f>C5*I5</f>
        <v>1.41</v>
      </c>
      <c r="K5" s="68">
        <f>J5*(1+D44)</f>
        <v>1.5792000000000002</v>
      </c>
      <c r="M5" s="62"/>
      <c r="N5" s="62"/>
      <c r="O5" s="62"/>
    </row>
    <row r="6" spans="1:15" s="61" customFormat="1" ht="53.25" customHeight="1" thickTop="1" thickBot="1" x14ac:dyDescent="0.4">
      <c r="A6" s="63" t="s">
        <v>76</v>
      </c>
      <c r="B6" s="64" t="s">
        <v>11</v>
      </c>
      <c r="C6" s="65">
        <v>10</v>
      </c>
      <c r="D6" s="66" t="s">
        <v>77</v>
      </c>
      <c r="E6" s="66" t="s">
        <v>77</v>
      </c>
      <c r="F6" s="64" t="s">
        <v>77</v>
      </c>
      <c r="G6" s="64" t="s">
        <v>77</v>
      </c>
      <c r="H6" s="64" t="s">
        <v>77</v>
      </c>
      <c r="I6" s="64" t="s">
        <v>77</v>
      </c>
      <c r="J6" s="67">
        <v>10</v>
      </c>
      <c r="K6" s="69">
        <v>10</v>
      </c>
      <c r="M6" s="62"/>
      <c r="N6" s="62"/>
      <c r="O6" s="62"/>
    </row>
    <row r="7" spans="1:15" ht="90.75" customHeight="1" thickTop="1" thickBot="1" x14ac:dyDescent="0.4">
      <c r="A7" s="63" t="s">
        <v>78</v>
      </c>
      <c r="B7" s="64" t="s">
        <v>11</v>
      </c>
      <c r="C7" s="70">
        <v>3.06</v>
      </c>
      <c r="D7" s="66">
        <v>-0.1</v>
      </c>
      <c r="E7" s="66">
        <v>-0.08</v>
      </c>
      <c r="F7" s="66">
        <v>0.06</v>
      </c>
      <c r="G7" s="66">
        <v>-0.02</v>
      </c>
      <c r="H7" s="66">
        <f>SUM(D7:G7)</f>
        <v>-0.13999999999999999</v>
      </c>
      <c r="I7" s="66">
        <f>1+(H7)</f>
        <v>0.86</v>
      </c>
      <c r="J7" s="67">
        <f>C7*I7</f>
        <v>2.6316000000000002</v>
      </c>
      <c r="K7" s="67">
        <f>J7*(1+D44)</f>
        <v>2.9473920000000007</v>
      </c>
      <c r="L7" s="61"/>
      <c r="M7" s="71"/>
      <c r="N7" s="72"/>
    </row>
    <row r="8" spans="1:15" ht="90.75" customHeight="1" thickTop="1" thickBot="1" x14ac:dyDescent="0.4">
      <c r="A8" s="63" t="s">
        <v>36</v>
      </c>
      <c r="B8" s="64" t="s">
        <v>11</v>
      </c>
      <c r="C8" s="70">
        <v>1</v>
      </c>
      <c r="D8" s="66">
        <v>-0.1</v>
      </c>
      <c r="E8" s="66">
        <v>-0.08</v>
      </c>
      <c r="F8" s="66">
        <v>0.06</v>
      </c>
      <c r="G8" s="66">
        <v>-0.02</v>
      </c>
      <c r="H8" s="66">
        <f>SUM(D8:G8)</f>
        <v>-0.13999999999999999</v>
      </c>
      <c r="I8" s="66">
        <f>1+(H8)</f>
        <v>0.86</v>
      </c>
      <c r="J8" s="67">
        <f>C8*I8</f>
        <v>0.86</v>
      </c>
      <c r="K8" s="67">
        <f>J8*(1+D44)</f>
        <v>0.96320000000000006</v>
      </c>
      <c r="L8" s="61"/>
      <c r="M8" s="71"/>
      <c r="N8" s="72"/>
    </row>
    <row r="9" spans="1:15" ht="35.25" customHeight="1" thickTop="1" thickBot="1" x14ac:dyDescent="0.4">
      <c r="A9" s="63" t="s">
        <v>15</v>
      </c>
      <c r="B9" s="64" t="s">
        <v>11</v>
      </c>
      <c r="C9" s="70">
        <v>14</v>
      </c>
      <c r="D9" s="66" t="s">
        <v>77</v>
      </c>
      <c r="E9" s="66" t="s">
        <v>77</v>
      </c>
      <c r="F9" s="66" t="s">
        <v>77</v>
      </c>
      <c r="G9" s="66" t="s">
        <v>77</v>
      </c>
      <c r="H9" s="66" t="s">
        <v>77</v>
      </c>
      <c r="I9" s="66" t="s">
        <v>77</v>
      </c>
      <c r="J9" s="67" t="s">
        <v>77</v>
      </c>
      <c r="K9" s="73">
        <v>14</v>
      </c>
      <c r="M9" s="71"/>
      <c r="N9" s="72"/>
    </row>
    <row r="10" spans="1:15" ht="81.75" customHeight="1" thickTop="1" thickBot="1" x14ac:dyDescent="0.4">
      <c r="A10" s="63" t="s">
        <v>16</v>
      </c>
      <c r="B10" s="64" t="s">
        <v>11</v>
      </c>
      <c r="C10" s="70">
        <v>2.0299999999999998</v>
      </c>
      <c r="D10" s="66">
        <v>-0.1</v>
      </c>
      <c r="E10" s="66">
        <v>-0.08</v>
      </c>
      <c r="F10" s="66">
        <v>0.06</v>
      </c>
      <c r="G10" s="66">
        <v>-0.02</v>
      </c>
      <c r="H10" s="66">
        <f t="shared" ref="H10:H22" si="0">SUM(D10:G10)</f>
        <v>-0.13999999999999999</v>
      </c>
      <c r="I10" s="66">
        <f t="shared" ref="I10:I22" si="1">1+(H10)</f>
        <v>0.86</v>
      </c>
      <c r="J10" s="67">
        <f t="shared" ref="J10:J22" si="2">C10*I10</f>
        <v>1.7457999999999998</v>
      </c>
      <c r="K10" s="67">
        <f>J10*(1+D46)</f>
        <v>1.7457999999999998</v>
      </c>
      <c r="M10" s="71"/>
      <c r="N10" s="72"/>
    </row>
    <row r="11" spans="1:15" ht="83.25" customHeight="1" thickTop="1" thickBot="1" x14ac:dyDescent="0.4">
      <c r="A11" s="63" t="s">
        <v>37</v>
      </c>
      <c r="B11" s="64" t="s">
        <v>9</v>
      </c>
      <c r="C11" s="70">
        <v>5.03</v>
      </c>
      <c r="D11" s="66" t="s">
        <v>75</v>
      </c>
      <c r="E11" s="66">
        <v>0.02</v>
      </c>
      <c r="F11" s="66">
        <v>0.06</v>
      </c>
      <c r="G11" s="66">
        <v>0.01</v>
      </c>
      <c r="H11" s="66">
        <f t="shared" si="0"/>
        <v>0.09</v>
      </c>
      <c r="I11" s="66">
        <f t="shared" si="1"/>
        <v>1.0900000000000001</v>
      </c>
      <c r="J11" s="67">
        <f t="shared" si="2"/>
        <v>5.4827000000000004</v>
      </c>
      <c r="K11" s="67">
        <f>J11*(1+D47)</f>
        <v>5.4827000000000004</v>
      </c>
      <c r="L11" s="61"/>
      <c r="M11" s="71"/>
      <c r="N11" s="72"/>
    </row>
    <row r="12" spans="1:15" ht="53.25" customHeight="1" thickTop="1" thickBot="1" x14ac:dyDescent="0.4">
      <c r="A12" s="63" t="s">
        <v>20</v>
      </c>
      <c r="B12" s="64" t="s">
        <v>9</v>
      </c>
      <c r="C12" s="70">
        <v>24.48</v>
      </c>
      <c r="D12" s="66" t="s">
        <v>75</v>
      </c>
      <c r="E12" s="66">
        <v>0.08</v>
      </c>
      <c r="F12" s="66">
        <v>0.06</v>
      </c>
      <c r="G12" s="66">
        <v>0.01</v>
      </c>
      <c r="H12" s="66">
        <f t="shared" si="0"/>
        <v>0.15000000000000002</v>
      </c>
      <c r="I12" s="66">
        <f t="shared" si="1"/>
        <v>1.1499999999999999</v>
      </c>
      <c r="J12" s="67">
        <f t="shared" si="2"/>
        <v>28.151999999999997</v>
      </c>
      <c r="K12" s="67">
        <f>J12*(1+D48)</f>
        <v>28.151999999999997</v>
      </c>
      <c r="M12" s="71"/>
      <c r="N12" s="72"/>
    </row>
    <row r="13" spans="1:15" ht="53.25" customHeight="1" thickTop="1" thickBot="1" x14ac:dyDescent="0.4">
      <c r="A13" s="63" t="s">
        <v>21</v>
      </c>
      <c r="B13" s="64" t="s">
        <v>9</v>
      </c>
      <c r="C13" s="70">
        <v>4.5599999999999996</v>
      </c>
      <c r="D13" s="66" t="s">
        <v>75</v>
      </c>
      <c r="E13" s="66">
        <v>0.02</v>
      </c>
      <c r="F13" s="66">
        <v>0.06</v>
      </c>
      <c r="G13" s="66">
        <v>0.01</v>
      </c>
      <c r="H13" s="66">
        <f t="shared" si="0"/>
        <v>0.09</v>
      </c>
      <c r="I13" s="66">
        <f t="shared" si="1"/>
        <v>1.0900000000000001</v>
      </c>
      <c r="J13" s="67">
        <f t="shared" si="2"/>
        <v>4.9703999999999997</v>
      </c>
      <c r="K13" s="67">
        <f>J13*(1+D49)</f>
        <v>4.9703999999999997</v>
      </c>
      <c r="M13" s="71"/>
      <c r="N13" s="72"/>
    </row>
    <row r="14" spans="1:15" ht="53.25" customHeight="1" thickTop="1" thickBot="1" x14ac:dyDescent="0.4">
      <c r="A14" s="63" t="s">
        <v>79</v>
      </c>
      <c r="B14" s="64" t="s">
        <v>11</v>
      </c>
      <c r="C14" s="70">
        <v>2.98</v>
      </c>
      <c r="D14" s="66">
        <v>-0.1</v>
      </c>
      <c r="E14" s="66">
        <v>0</v>
      </c>
      <c r="F14" s="66">
        <v>0.06</v>
      </c>
      <c r="G14" s="66">
        <v>-0.02</v>
      </c>
      <c r="H14" s="66">
        <f t="shared" si="0"/>
        <v>-6.0000000000000012E-2</v>
      </c>
      <c r="I14" s="66">
        <f t="shared" si="1"/>
        <v>0.94</v>
      </c>
      <c r="J14" s="67">
        <f t="shared" si="2"/>
        <v>2.8011999999999997</v>
      </c>
      <c r="K14" s="67">
        <f>J14*(1+D50)</f>
        <v>2.8011999999999997</v>
      </c>
      <c r="M14" s="71"/>
      <c r="N14" s="72"/>
    </row>
    <row r="15" spans="1:15" ht="64.5" customHeight="1" thickTop="1" thickBot="1" x14ac:dyDescent="0.4">
      <c r="A15" s="63" t="s">
        <v>80</v>
      </c>
      <c r="B15" s="64" t="s">
        <v>11</v>
      </c>
      <c r="C15" s="70">
        <v>12.5</v>
      </c>
      <c r="D15" s="66" t="s">
        <v>77</v>
      </c>
      <c r="E15" s="66" t="s">
        <v>77</v>
      </c>
      <c r="F15" s="66" t="s">
        <v>77</v>
      </c>
      <c r="G15" s="66" t="s">
        <v>77</v>
      </c>
      <c r="H15" s="66" t="s">
        <v>77</v>
      </c>
      <c r="I15" s="66" t="s">
        <v>77</v>
      </c>
      <c r="J15" s="70" t="s">
        <v>77</v>
      </c>
      <c r="K15" s="67">
        <v>12.5</v>
      </c>
      <c r="M15" s="71"/>
      <c r="N15" s="72"/>
    </row>
    <row r="16" spans="1:15" ht="101.25" customHeight="1" thickTop="1" thickBot="1" x14ac:dyDescent="0.4">
      <c r="A16" s="63" t="s">
        <v>24</v>
      </c>
      <c r="B16" s="64" t="s">
        <v>11</v>
      </c>
      <c r="C16" s="70">
        <v>2.9</v>
      </c>
      <c r="D16" s="66">
        <v>-0.1</v>
      </c>
      <c r="E16" s="66">
        <v>0</v>
      </c>
      <c r="F16" s="66">
        <v>0.06</v>
      </c>
      <c r="G16" s="66">
        <v>-0.02</v>
      </c>
      <c r="H16" s="66">
        <f t="shared" si="0"/>
        <v>-6.0000000000000012E-2</v>
      </c>
      <c r="I16" s="66">
        <f t="shared" si="1"/>
        <v>0.94</v>
      </c>
      <c r="J16" s="67">
        <f t="shared" si="2"/>
        <v>2.726</v>
      </c>
      <c r="K16" s="67">
        <f>J16*(1+D52)</f>
        <v>2.726</v>
      </c>
      <c r="M16" s="74"/>
    </row>
    <row r="17" spans="1:18" ht="69" customHeight="1" thickTop="1" thickBot="1" x14ac:dyDescent="0.4">
      <c r="A17" s="63" t="s">
        <v>25</v>
      </c>
      <c r="B17" s="64" t="s">
        <v>11</v>
      </c>
      <c r="C17" s="75">
        <v>5</v>
      </c>
      <c r="D17" s="66">
        <v>-0.1</v>
      </c>
      <c r="E17" s="66">
        <v>0</v>
      </c>
      <c r="F17" s="66">
        <v>0.06</v>
      </c>
      <c r="G17" s="66">
        <v>-0.02</v>
      </c>
      <c r="H17" s="66">
        <f t="shared" si="0"/>
        <v>-6.0000000000000012E-2</v>
      </c>
      <c r="I17" s="66">
        <f t="shared" si="1"/>
        <v>0.94</v>
      </c>
      <c r="J17" s="67">
        <f t="shared" si="2"/>
        <v>4.6999999999999993</v>
      </c>
      <c r="K17" s="67">
        <f>J17*(1+D53)</f>
        <v>4.6999999999999993</v>
      </c>
      <c r="M17" s="74"/>
    </row>
    <row r="18" spans="1:18" ht="59.25" customHeight="1" thickTop="1" thickBot="1" x14ac:dyDescent="0.4">
      <c r="A18" s="63" t="s">
        <v>81</v>
      </c>
      <c r="B18" s="64" t="s">
        <v>11</v>
      </c>
      <c r="C18" s="75">
        <v>0.32</v>
      </c>
      <c r="D18" s="66">
        <v>-0.1</v>
      </c>
      <c r="E18" s="66">
        <v>0</v>
      </c>
      <c r="F18" s="66">
        <v>0.06</v>
      </c>
      <c r="G18" s="66">
        <v>-0.02</v>
      </c>
      <c r="H18" s="66">
        <f t="shared" si="0"/>
        <v>-6.0000000000000012E-2</v>
      </c>
      <c r="I18" s="66">
        <f t="shared" si="1"/>
        <v>0.94</v>
      </c>
      <c r="J18" s="67">
        <f>C18*I18</f>
        <v>0.30080000000000001</v>
      </c>
      <c r="K18" s="67">
        <f>J18*(1+D54)</f>
        <v>0.30080000000000001</v>
      </c>
      <c r="M18" s="74"/>
    </row>
    <row r="19" spans="1:18" ht="62.25" customHeight="1" thickTop="1" thickBot="1" x14ac:dyDescent="0.4">
      <c r="A19" s="63" t="s">
        <v>27</v>
      </c>
      <c r="B19" s="64" t="s">
        <v>11</v>
      </c>
      <c r="C19" s="75">
        <v>8.3000000000000007</v>
      </c>
      <c r="D19" s="66" t="s">
        <v>77</v>
      </c>
      <c r="E19" s="66" t="s">
        <v>77</v>
      </c>
      <c r="F19" s="66" t="s">
        <v>77</v>
      </c>
      <c r="G19" s="66" t="s">
        <v>77</v>
      </c>
      <c r="H19" s="66" t="s">
        <v>77</v>
      </c>
      <c r="I19" s="66" t="s">
        <v>77</v>
      </c>
      <c r="J19" s="70" t="s">
        <v>77</v>
      </c>
      <c r="K19" s="67">
        <v>8.3000000000000007</v>
      </c>
      <c r="M19" s="74"/>
    </row>
    <row r="20" spans="1:18" ht="62.25" customHeight="1" thickTop="1" thickBot="1" x14ac:dyDescent="0.4">
      <c r="A20" s="63" t="s">
        <v>28</v>
      </c>
      <c r="B20" s="64" t="s">
        <v>11</v>
      </c>
      <c r="C20" s="75">
        <v>0.93</v>
      </c>
      <c r="D20" s="66">
        <v>-0.1</v>
      </c>
      <c r="E20" s="66">
        <v>0</v>
      </c>
      <c r="F20" s="66">
        <v>0.06</v>
      </c>
      <c r="G20" s="66">
        <v>-0.02</v>
      </c>
      <c r="H20" s="66">
        <f t="shared" si="0"/>
        <v>-6.0000000000000012E-2</v>
      </c>
      <c r="I20" s="66">
        <f t="shared" si="1"/>
        <v>0.94</v>
      </c>
      <c r="J20" s="67">
        <f t="shared" si="2"/>
        <v>0.87419999999999998</v>
      </c>
      <c r="K20" s="67">
        <f>J20*(1+D56)</f>
        <v>0.87419999999999998</v>
      </c>
      <c r="M20" s="74"/>
    </row>
    <row r="21" spans="1:18" ht="62.25" customHeight="1" thickTop="1" thickBot="1" x14ac:dyDescent="0.4">
      <c r="A21" s="63" t="s">
        <v>29</v>
      </c>
      <c r="B21" s="64" t="s">
        <v>11</v>
      </c>
      <c r="C21" s="75">
        <v>8.3000000000000007</v>
      </c>
      <c r="D21" s="66" t="s">
        <v>77</v>
      </c>
      <c r="E21" s="66" t="s">
        <v>77</v>
      </c>
      <c r="F21" s="66" t="s">
        <v>77</v>
      </c>
      <c r="G21" s="66" t="s">
        <v>77</v>
      </c>
      <c r="H21" s="66" t="s">
        <v>77</v>
      </c>
      <c r="I21" s="66" t="s">
        <v>77</v>
      </c>
      <c r="J21" s="70" t="s">
        <v>77</v>
      </c>
      <c r="K21" s="67">
        <v>8.3000000000000007</v>
      </c>
      <c r="M21" s="74"/>
    </row>
    <row r="22" spans="1:18" ht="62.25" customHeight="1" thickTop="1" thickBot="1" x14ac:dyDescent="0.4">
      <c r="A22" s="63" t="s">
        <v>38</v>
      </c>
      <c r="B22" s="64" t="s">
        <v>11</v>
      </c>
      <c r="C22" s="75">
        <v>1.3</v>
      </c>
      <c r="D22" s="66">
        <v>-0.1</v>
      </c>
      <c r="E22" s="66">
        <v>0</v>
      </c>
      <c r="F22" s="66">
        <v>0.06</v>
      </c>
      <c r="G22" s="66">
        <v>-0.02</v>
      </c>
      <c r="H22" s="66">
        <f t="shared" si="0"/>
        <v>-6.0000000000000012E-2</v>
      </c>
      <c r="I22" s="66">
        <f t="shared" si="1"/>
        <v>0.94</v>
      </c>
      <c r="J22" s="67">
        <f t="shared" si="2"/>
        <v>1.222</v>
      </c>
      <c r="K22" s="67">
        <f>J22*(1+D44)</f>
        <v>1.3686400000000001</v>
      </c>
      <c r="L22" s="76">
        <f>SUM(K3:K22)</f>
        <v>127.08913199999999</v>
      </c>
      <c r="M22" s="74"/>
      <c r="N22">
        <v>3</v>
      </c>
      <c r="P22">
        <f>N23*L22/N22</f>
        <v>0</v>
      </c>
      <c r="R22">
        <f>L22/N22</f>
        <v>42.363043999999995</v>
      </c>
    </row>
    <row r="23" spans="1:18" ht="60.75" customHeight="1" thickTop="1" thickBot="1" x14ac:dyDescent="0.4">
      <c r="A23" s="63" t="s">
        <v>31</v>
      </c>
      <c r="B23" s="64" t="s">
        <v>11</v>
      </c>
      <c r="C23" s="75">
        <v>240</v>
      </c>
      <c r="D23" s="66" t="s">
        <v>77</v>
      </c>
      <c r="E23" s="66" t="s">
        <v>77</v>
      </c>
      <c r="F23" s="66" t="s">
        <v>77</v>
      </c>
      <c r="G23" s="66" t="s">
        <v>77</v>
      </c>
      <c r="H23" s="66" t="s">
        <v>77</v>
      </c>
      <c r="I23" s="66" t="s">
        <v>77</v>
      </c>
      <c r="J23" s="70" t="s">
        <v>77</v>
      </c>
      <c r="K23" s="73">
        <v>240</v>
      </c>
      <c r="M23" s="74"/>
    </row>
    <row r="24" spans="1:18" ht="32.25" customHeight="1" thickTop="1" thickBot="1" x14ac:dyDescent="0.4">
      <c r="A24" s="267" t="s">
        <v>82</v>
      </c>
      <c r="B24" s="268"/>
      <c r="C24" s="268"/>
      <c r="D24" s="268"/>
      <c r="E24" s="268"/>
      <c r="F24" s="268"/>
      <c r="G24" s="268"/>
      <c r="H24" s="268"/>
      <c r="I24" s="268"/>
      <c r="J24" s="269"/>
      <c r="K24" s="77">
        <f>SUM(K3:K23)</f>
        <v>367.08913200000001</v>
      </c>
      <c r="M24" s="90"/>
      <c r="N24" s="90"/>
      <c r="O24" s="90"/>
      <c r="P24" s="90"/>
      <c r="Q24" s="90"/>
      <c r="R24" s="90"/>
    </row>
    <row r="25" spans="1:18" ht="17.25" customHeight="1" thickTop="1" x14ac:dyDescent="0.35">
      <c r="C25" s="74"/>
      <c r="D25" s="74"/>
      <c r="E25" s="74"/>
      <c r="F25" s="74"/>
      <c r="G25" s="74"/>
      <c r="H25" s="74"/>
      <c r="I25" s="74"/>
      <c r="J25" s="79"/>
      <c r="K25" s="79"/>
      <c r="M25" s="90"/>
      <c r="N25" s="90"/>
      <c r="O25" s="90"/>
      <c r="P25" s="90"/>
      <c r="Q25" s="90"/>
      <c r="R25" s="90"/>
    </row>
    <row r="26" spans="1:18" ht="17.25" customHeight="1" x14ac:dyDescent="0.35">
      <c r="C26" s="74"/>
      <c r="D26" s="74"/>
      <c r="E26" s="74"/>
      <c r="F26" s="74"/>
      <c r="G26" s="74"/>
      <c r="H26" s="74"/>
      <c r="I26" s="74"/>
      <c r="J26" s="79"/>
      <c r="K26" s="79"/>
      <c r="M26" s="91"/>
      <c r="N26" s="90"/>
      <c r="O26" s="90"/>
      <c r="P26" s="91"/>
      <c r="Q26" s="90"/>
      <c r="R26" s="90"/>
    </row>
    <row r="27" spans="1:18" ht="17.25" customHeight="1" x14ac:dyDescent="0.35">
      <c r="C27" s="74"/>
      <c r="D27" s="80"/>
      <c r="E27" s="74"/>
      <c r="F27" s="80"/>
      <c r="G27" s="74"/>
      <c r="H27" s="74"/>
      <c r="I27" s="74"/>
      <c r="J27" s="79"/>
      <c r="K27" s="79"/>
      <c r="M27" s="90"/>
      <c r="N27" s="90"/>
      <c r="O27" s="90"/>
      <c r="P27" s="90"/>
      <c r="Q27" s="90"/>
      <c r="R27" s="90"/>
    </row>
    <row r="28" spans="1:18" ht="17.25" customHeight="1" x14ac:dyDescent="0.35">
      <c r="C28" s="74"/>
      <c r="D28" s="74"/>
      <c r="E28" s="74"/>
      <c r="F28" s="74"/>
      <c r="G28" s="74"/>
      <c r="H28" s="74"/>
      <c r="I28" s="74"/>
      <c r="J28" s="79"/>
      <c r="K28" s="79"/>
      <c r="M28" s="90"/>
      <c r="N28" s="90"/>
      <c r="O28" s="90"/>
      <c r="P28" s="90"/>
      <c r="Q28" s="90"/>
      <c r="R28" s="90"/>
    </row>
    <row r="29" spans="1:18" x14ac:dyDescent="0.35">
      <c r="C29" s="74"/>
      <c r="D29" s="74"/>
      <c r="E29" s="74"/>
      <c r="F29" s="74"/>
      <c r="G29" s="74"/>
      <c r="H29" s="74"/>
      <c r="I29" s="74"/>
      <c r="J29" s="79"/>
      <c r="K29" s="79"/>
    </row>
    <row r="30" spans="1:18" x14ac:dyDescent="0.35">
      <c r="C30" s="74"/>
      <c r="D30" s="74"/>
      <c r="E30" s="74"/>
      <c r="F30" s="74"/>
      <c r="G30" s="74"/>
      <c r="H30" s="74"/>
      <c r="I30" s="74"/>
      <c r="J30" s="79"/>
      <c r="K30" s="79"/>
    </row>
    <row r="31" spans="1:18" x14ac:dyDescent="0.35">
      <c r="C31" s="74"/>
      <c r="D31" s="74"/>
      <c r="E31" s="74"/>
      <c r="F31" s="74"/>
      <c r="G31" s="74"/>
      <c r="H31" s="74"/>
      <c r="I31" s="74"/>
      <c r="J31" s="79"/>
      <c r="K31" s="81"/>
    </row>
    <row r="32" spans="1:18" ht="15" thickBot="1" x14ac:dyDescent="0.4"/>
    <row r="33" spans="1:10" s="71" customFormat="1" ht="30.75" customHeight="1" thickTop="1" thickBot="1" x14ac:dyDescent="0.4">
      <c r="A33" s="82"/>
      <c r="B33" s="83"/>
      <c r="C33" s="270" t="s">
        <v>83</v>
      </c>
      <c r="D33" s="270"/>
    </row>
    <row r="34" spans="1:10" s="71" customFormat="1" ht="49.5" customHeight="1" thickTop="1" thickBot="1" x14ac:dyDescent="0.4">
      <c r="A34" s="82"/>
      <c r="B34" s="83"/>
      <c r="C34" s="84" t="s">
        <v>84</v>
      </c>
      <c r="D34" s="85" t="s">
        <v>85</v>
      </c>
    </row>
    <row r="35" spans="1:10" s="71" customFormat="1" ht="30.75" customHeight="1" thickTop="1" thickBot="1" x14ac:dyDescent="0.4">
      <c r="A35" s="86"/>
      <c r="B35" s="78"/>
      <c r="C35" s="271" t="s">
        <v>86</v>
      </c>
      <c r="D35" s="272">
        <v>5</v>
      </c>
    </row>
    <row r="36" spans="1:10" s="71" customFormat="1" ht="30.75" customHeight="1" thickTop="1" thickBot="1" x14ac:dyDescent="0.4">
      <c r="A36" s="86"/>
      <c r="B36" s="78"/>
      <c r="C36" s="271"/>
      <c r="D36" s="272"/>
    </row>
    <row r="37" spans="1:10" s="71" customFormat="1" ht="44.25" customHeight="1" thickTop="1" thickBot="1" x14ac:dyDescent="0.4">
      <c r="A37" s="86"/>
      <c r="B37" s="78"/>
      <c r="C37" s="87" t="s">
        <v>87</v>
      </c>
      <c r="D37" s="88">
        <v>4</v>
      </c>
    </row>
    <row r="38" spans="1:10" s="71" customFormat="1" ht="36.75" customHeight="1" thickTop="1" thickBot="1" x14ac:dyDescent="0.4">
      <c r="A38" s="86"/>
      <c r="B38" s="78"/>
      <c r="C38" s="84" t="s">
        <v>88</v>
      </c>
      <c r="D38" s="85" t="s">
        <v>85</v>
      </c>
    </row>
    <row r="39" spans="1:10" s="71" customFormat="1" ht="50.25" customHeight="1" thickTop="1" thickBot="1" x14ac:dyDescent="0.4">
      <c r="A39" s="82"/>
      <c r="B39" s="83"/>
      <c r="C39" s="89" t="s">
        <v>89</v>
      </c>
      <c r="D39" s="88">
        <v>2</v>
      </c>
      <c r="E39" s="61"/>
      <c r="F39" s="61"/>
      <c r="G39" s="61"/>
      <c r="H39" s="61"/>
      <c r="I39" s="61"/>
    </row>
    <row r="40" spans="1:10" s="71" customFormat="1" ht="30.75" customHeight="1" thickTop="1" thickBot="1" x14ac:dyDescent="0.4">
      <c r="A40" s="82"/>
      <c r="B40" s="83"/>
      <c r="C40" s="271" t="s">
        <v>90</v>
      </c>
      <c r="D40" s="272">
        <v>1</v>
      </c>
    </row>
    <row r="41" spans="1:10" s="71" customFormat="1" ht="30.75" customHeight="1" thickTop="1" thickBot="1" x14ac:dyDescent="0.4">
      <c r="A41" s="82"/>
      <c r="B41" s="83"/>
      <c r="C41" s="271"/>
      <c r="D41" s="272"/>
    </row>
    <row r="42" spans="1:10" s="71" customFormat="1" ht="49.5" customHeight="1" thickTop="1" thickBot="1" x14ac:dyDescent="0.4">
      <c r="A42" s="82"/>
      <c r="B42" s="83"/>
      <c r="C42" s="89" t="s">
        <v>91</v>
      </c>
      <c r="D42" s="88">
        <v>0</v>
      </c>
    </row>
    <row r="43" spans="1:10" s="71" customFormat="1" ht="30.75" customHeight="1" thickTop="1" thickBot="1" x14ac:dyDescent="0.4">
      <c r="A43" s="86"/>
      <c r="B43" s="78"/>
      <c r="C43" s="88" t="s">
        <v>92</v>
      </c>
      <c r="D43" s="88">
        <f>SUM(D35:D37,D39:D42)</f>
        <v>12</v>
      </c>
    </row>
    <row r="44" spans="1:10" s="71" customFormat="1" ht="30.75" customHeight="1" thickTop="1" thickBot="1" x14ac:dyDescent="0.4">
      <c r="A44" s="82"/>
      <c r="B44" s="83"/>
      <c r="C44" s="85" t="s">
        <v>93</v>
      </c>
      <c r="D44" s="85">
        <v>0.12</v>
      </c>
    </row>
    <row r="45" spans="1:10" ht="15" thickTop="1" x14ac:dyDescent="0.35">
      <c r="A45" s="82"/>
      <c r="B45" s="83"/>
      <c r="C45" s="71"/>
      <c r="D45" s="71"/>
      <c r="E45" s="71"/>
      <c r="F45" s="71"/>
      <c r="G45" s="71"/>
      <c r="H45" s="71"/>
      <c r="I45" s="71"/>
    </row>
    <row r="46" spans="1:10" x14ac:dyDescent="0.35">
      <c r="A46" s="82"/>
      <c r="B46" s="83"/>
      <c r="C46" s="86"/>
      <c r="D46" s="86"/>
      <c r="E46" s="86"/>
      <c r="F46" s="86"/>
      <c r="G46" s="86"/>
      <c r="H46" s="86"/>
      <c r="I46" s="86"/>
      <c r="J46" s="74"/>
    </row>
    <row r="47" spans="1:10" x14ac:dyDescent="0.35">
      <c r="A47" s="86"/>
      <c r="C47" s="71"/>
      <c r="D47" s="71"/>
      <c r="E47" s="71"/>
      <c r="F47" s="71"/>
      <c r="G47" s="71"/>
      <c r="H47" s="71"/>
      <c r="I47" s="71"/>
    </row>
    <row r="48" spans="1:10" x14ac:dyDescent="0.35">
      <c r="A48" s="86"/>
      <c r="C48" s="71"/>
      <c r="D48" s="71"/>
      <c r="E48" s="71"/>
      <c r="F48" s="71"/>
      <c r="G48" s="71"/>
      <c r="H48" s="71"/>
      <c r="I48" s="71"/>
    </row>
    <row r="50" spans="1:9" x14ac:dyDescent="0.35">
      <c r="A50" s="82"/>
      <c r="B50" s="83"/>
      <c r="C50" s="71"/>
      <c r="D50" s="71"/>
      <c r="E50" s="71"/>
      <c r="F50" s="71"/>
      <c r="G50" s="71"/>
      <c r="H50" s="71"/>
      <c r="I50" s="71"/>
    </row>
    <row r="51" spans="1:9" x14ac:dyDescent="0.35">
      <c r="A51" s="82"/>
      <c r="B51" s="83"/>
      <c r="C51" s="71"/>
      <c r="D51" s="71"/>
      <c r="E51" s="71"/>
      <c r="F51" s="71"/>
      <c r="G51" s="71"/>
      <c r="H51" s="71"/>
      <c r="I51" s="71"/>
    </row>
    <row r="53" spans="1:9" x14ac:dyDescent="0.35">
      <c r="C53" s="71"/>
      <c r="D53" s="71"/>
      <c r="E53" s="71"/>
      <c r="F53" s="71"/>
      <c r="G53" s="71"/>
      <c r="H53" s="71"/>
      <c r="I53" s="71"/>
    </row>
    <row r="54" spans="1:9" x14ac:dyDescent="0.35">
      <c r="C54" s="71"/>
      <c r="D54" s="71"/>
      <c r="E54" s="71"/>
      <c r="F54" s="71"/>
      <c r="G54" s="71"/>
      <c r="H54" s="71"/>
      <c r="I54" s="71"/>
    </row>
    <row r="56" spans="1:9" x14ac:dyDescent="0.35">
      <c r="C56" s="71"/>
      <c r="D56" s="71"/>
      <c r="E56" s="71"/>
      <c r="F56" s="71"/>
      <c r="G56" s="71"/>
      <c r="H56" s="71"/>
      <c r="I56" s="71"/>
    </row>
    <row r="57" spans="1:9" x14ac:dyDescent="0.35">
      <c r="C57" s="71"/>
      <c r="D57" s="71"/>
      <c r="E57" s="71"/>
      <c r="F57" s="71"/>
      <c r="G57" s="71"/>
      <c r="H57" s="71"/>
      <c r="I57" s="71"/>
    </row>
  </sheetData>
  <mergeCells count="7">
    <mergeCell ref="C40:C41"/>
    <mergeCell ref="D40:D41"/>
    <mergeCell ref="A1:K1"/>
    <mergeCell ref="A24:J24"/>
    <mergeCell ref="C33:D33"/>
    <mergeCell ref="C35:C36"/>
    <mergeCell ref="D35:D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94563-4372-4317-9C5E-D6DBD09F71CB}">
  <dimension ref="A1:Z58"/>
  <sheetViews>
    <sheetView showGridLines="0" topLeftCell="A20" zoomScale="70" zoomScaleNormal="70" workbookViewId="0">
      <selection activeCell="AB29" sqref="AB29"/>
    </sheetView>
  </sheetViews>
  <sheetFormatPr baseColWidth="10" defaultRowHeight="14.5" x14ac:dyDescent="0.35"/>
  <cols>
    <col min="1" max="1" width="1.81640625" customWidth="1"/>
    <col min="2" max="2" width="4.1796875" customWidth="1"/>
    <col min="3" max="3" width="48.1796875" style="102" customWidth="1"/>
    <col min="4" max="7" width="4.7265625" customWidth="1"/>
    <col min="8" max="8" width="5.453125" customWidth="1"/>
    <col min="9" max="9" width="5.54296875" customWidth="1"/>
    <col min="10" max="10" width="7" customWidth="1"/>
    <col min="11" max="11" width="8.1796875" customWidth="1"/>
    <col min="12" max="12" width="4.1796875" customWidth="1"/>
    <col min="13" max="13" width="4.26953125" customWidth="1"/>
    <col min="14" max="14" width="6.54296875" customWidth="1"/>
    <col min="15" max="15" width="5.26953125" customWidth="1"/>
    <col min="16" max="16" width="3.1796875" customWidth="1"/>
    <col min="17" max="17" width="11.26953125" customWidth="1"/>
    <col min="18" max="18" width="3.7265625" customWidth="1"/>
    <col min="19" max="19" width="5.26953125" customWidth="1"/>
    <col min="20" max="20" width="4.7265625" customWidth="1"/>
    <col min="21" max="21" width="3.81640625" customWidth="1"/>
    <col min="22" max="23" width="4" customWidth="1"/>
    <col min="24" max="24" width="3.7265625" customWidth="1"/>
    <col min="25" max="25" width="5.26953125" customWidth="1"/>
    <col min="26" max="26" width="3" customWidth="1"/>
  </cols>
  <sheetData>
    <row r="1" spans="1:26" ht="15" thickBot="1" x14ac:dyDescent="0.4">
      <c r="B1" s="92"/>
      <c r="C1" s="93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6" ht="19" thickBot="1" x14ac:dyDescent="0.5">
      <c r="A2" s="94"/>
      <c r="B2" s="212" t="s">
        <v>183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95"/>
    </row>
    <row r="3" spans="1:26" ht="16" thickBot="1" x14ac:dyDescent="0.4">
      <c r="A3" s="94"/>
      <c r="B3" s="95"/>
      <c r="C3" s="96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7" t="s">
        <v>95</v>
      </c>
      <c r="T3" s="98">
        <v>1</v>
      </c>
      <c r="U3" s="215" t="s">
        <v>96</v>
      </c>
      <c r="V3" s="215"/>
      <c r="W3" s="99">
        <v>1</v>
      </c>
      <c r="X3" s="100" t="s">
        <v>97</v>
      </c>
      <c r="Y3" s="101">
        <v>1</v>
      </c>
      <c r="Z3" s="95"/>
    </row>
    <row r="4" spans="1:26" ht="15" thickBot="1" x14ac:dyDescent="0.4">
      <c r="A4" s="94"/>
      <c r="B4" s="95"/>
      <c r="D4" s="216" t="s">
        <v>98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8"/>
      <c r="P4" s="95"/>
      <c r="Q4" s="219" t="s">
        <v>99</v>
      </c>
      <c r="R4" s="220"/>
      <c r="S4" s="220"/>
      <c r="T4" s="220"/>
      <c r="U4" s="220"/>
      <c r="V4" s="220"/>
      <c r="W4" s="220"/>
      <c r="X4" s="220"/>
      <c r="Y4" s="221"/>
      <c r="Z4" s="95"/>
    </row>
    <row r="5" spans="1:26" ht="15" thickBot="1" x14ac:dyDescent="0.4">
      <c r="A5" s="94"/>
      <c r="B5" s="95"/>
      <c r="C5" s="96"/>
      <c r="D5" s="222" t="s">
        <v>100</v>
      </c>
      <c r="E5" s="202"/>
      <c r="F5" s="202"/>
      <c r="G5" s="202"/>
      <c r="H5" s="203"/>
      <c r="I5" s="222" t="s">
        <v>101</v>
      </c>
      <c r="J5" s="202"/>
      <c r="K5" s="203"/>
      <c r="L5" s="222" t="s">
        <v>102</v>
      </c>
      <c r="M5" s="202"/>
      <c r="N5" s="202"/>
      <c r="O5" s="203"/>
      <c r="P5" s="95"/>
      <c r="Q5" s="223" t="s">
        <v>103</v>
      </c>
      <c r="R5" s="225" t="s">
        <v>104</v>
      </c>
      <c r="S5" s="226"/>
      <c r="T5" s="226"/>
      <c r="U5" s="226"/>
      <c r="V5" s="226"/>
      <c r="W5" s="226"/>
      <c r="X5" s="226"/>
      <c r="Y5" s="227"/>
      <c r="Z5" s="95"/>
    </row>
    <row r="6" spans="1:26" ht="15" thickBot="1" x14ac:dyDescent="0.4">
      <c r="A6" s="94"/>
      <c r="C6" s="96"/>
      <c r="D6" s="103" t="s">
        <v>95</v>
      </c>
      <c r="E6" s="230" t="s">
        <v>105</v>
      </c>
      <c r="F6" s="231"/>
      <c r="G6" s="231"/>
      <c r="H6" s="232"/>
      <c r="I6" s="104" t="s">
        <v>95</v>
      </c>
      <c r="J6" s="200" t="s">
        <v>105</v>
      </c>
      <c r="K6" s="201"/>
      <c r="L6" s="105" t="s">
        <v>95</v>
      </c>
      <c r="M6" s="202" t="s">
        <v>105</v>
      </c>
      <c r="N6" s="202"/>
      <c r="O6" s="203"/>
      <c r="P6" s="95"/>
      <c r="Q6" s="224"/>
      <c r="R6" s="228"/>
      <c r="S6" s="228"/>
      <c r="T6" s="228"/>
      <c r="U6" s="228"/>
      <c r="V6" s="228"/>
      <c r="W6" s="228"/>
      <c r="X6" s="228"/>
      <c r="Y6" s="229"/>
      <c r="Z6" s="95"/>
    </row>
    <row r="7" spans="1:26" ht="20.149999999999999" customHeight="1" x14ac:dyDescent="0.35">
      <c r="A7" s="95"/>
      <c r="B7" s="204" t="s">
        <v>106</v>
      </c>
      <c r="C7" s="205"/>
      <c r="D7" s="106">
        <v>20</v>
      </c>
      <c r="E7" s="206">
        <f>SUM(K16,K19,K23,K24,K26,K28,K30,K31,K32,K33,K34,K35,K37,K38,K39,K42,K43,K44,K46,K48)</f>
        <v>805.19999999999993</v>
      </c>
      <c r="F7" s="207"/>
      <c r="G7" s="207"/>
      <c r="H7" s="208"/>
      <c r="I7" s="107"/>
      <c r="J7" s="209"/>
      <c r="K7" s="210"/>
      <c r="L7" s="107"/>
      <c r="M7" s="209"/>
      <c r="N7" s="211"/>
      <c r="O7" s="210"/>
      <c r="P7" s="95"/>
      <c r="Q7" s="108" t="s">
        <v>107</v>
      </c>
      <c r="R7" s="109"/>
      <c r="S7" s="189" t="s">
        <v>108</v>
      </c>
      <c r="T7" s="190"/>
      <c r="U7" s="110" t="s">
        <v>109</v>
      </c>
      <c r="V7" s="191"/>
      <c r="W7" s="192"/>
      <c r="X7" s="192"/>
      <c r="Y7" s="193"/>
      <c r="Z7" s="95"/>
    </row>
    <row r="8" spans="1:26" ht="24" customHeight="1" x14ac:dyDescent="0.35">
      <c r="A8" s="95"/>
      <c r="B8" s="166" t="s">
        <v>110</v>
      </c>
      <c r="C8" s="167"/>
      <c r="D8" s="111">
        <v>9</v>
      </c>
      <c r="E8" s="180">
        <f>SUM(K18,K21,K25,K27,K29,K36,K41,K45,K47)</f>
        <v>15.7</v>
      </c>
      <c r="F8" s="181"/>
      <c r="G8" s="181"/>
      <c r="H8" s="182"/>
      <c r="I8" s="112"/>
      <c r="J8" s="171"/>
      <c r="K8" s="172"/>
      <c r="L8" s="112"/>
      <c r="M8" s="171"/>
      <c r="N8" s="173"/>
      <c r="O8" s="172"/>
      <c r="P8" s="95"/>
      <c r="Q8" s="194" t="s">
        <v>111</v>
      </c>
      <c r="R8" s="195"/>
      <c r="S8" s="196"/>
      <c r="T8" s="197" t="s">
        <v>112</v>
      </c>
      <c r="U8" s="198"/>
      <c r="V8" s="198"/>
      <c r="W8" s="198"/>
      <c r="X8" s="198"/>
      <c r="Y8" s="199"/>
      <c r="Z8" s="95"/>
    </row>
    <row r="9" spans="1:26" ht="24" customHeight="1" x14ac:dyDescent="0.35">
      <c r="A9" s="95"/>
      <c r="B9" s="166" t="s">
        <v>113</v>
      </c>
      <c r="C9" s="167"/>
      <c r="D9" s="111">
        <v>1</v>
      </c>
      <c r="E9" s="180">
        <v>6.5</v>
      </c>
      <c r="F9" s="181"/>
      <c r="G9" s="181"/>
      <c r="H9" s="182"/>
      <c r="I9" s="112"/>
      <c r="J9" s="171"/>
      <c r="K9" s="172"/>
      <c r="L9" s="112"/>
      <c r="M9" s="171"/>
      <c r="N9" s="173"/>
      <c r="O9" s="172"/>
      <c r="P9" s="95"/>
      <c r="Q9" s="183" t="s">
        <v>114</v>
      </c>
      <c r="R9" s="184"/>
      <c r="S9" s="185"/>
      <c r="T9" s="186" t="s">
        <v>115</v>
      </c>
      <c r="U9" s="187"/>
      <c r="V9" s="187"/>
      <c r="W9" s="187"/>
      <c r="X9" s="187"/>
      <c r="Y9" s="188"/>
      <c r="Z9" s="95"/>
    </row>
    <row r="10" spans="1:26" ht="20.149999999999999" customHeight="1" x14ac:dyDescent="0.35">
      <c r="A10" s="95"/>
      <c r="B10" s="166" t="s">
        <v>116</v>
      </c>
      <c r="C10" s="167"/>
      <c r="D10" s="111">
        <v>0</v>
      </c>
      <c r="E10" s="168"/>
      <c r="F10" s="169"/>
      <c r="G10" s="169"/>
      <c r="H10" s="170"/>
      <c r="I10" s="112"/>
      <c r="J10" s="171"/>
      <c r="K10" s="172"/>
      <c r="L10" s="112"/>
      <c r="M10" s="171"/>
      <c r="N10" s="173"/>
      <c r="O10" s="172"/>
      <c r="P10" s="95"/>
      <c r="Q10" s="174" t="s">
        <v>117</v>
      </c>
      <c r="R10" s="175"/>
      <c r="S10" s="176"/>
      <c r="T10" s="177" t="s">
        <v>118</v>
      </c>
      <c r="U10" s="178"/>
      <c r="V10" s="178"/>
      <c r="W10" s="178"/>
      <c r="X10" s="178"/>
      <c r="Y10" s="179"/>
      <c r="Z10" s="95"/>
    </row>
    <row r="11" spans="1:26" ht="20.149999999999999" customHeight="1" thickBot="1" x14ac:dyDescent="0.4">
      <c r="A11" s="95"/>
      <c r="B11" s="147" t="s">
        <v>119</v>
      </c>
      <c r="C11" s="148"/>
      <c r="D11" s="113">
        <v>4</v>
      </c>
      <c r="E11" s="149"/>
      <c r="F11" s="150"/>
      <c r="G11" s="150"/>
      <c r="H11" s="151"/>
      <c r="I11" s="114"/>
      <c r="J11" s="152"/>
      <c r="K11" s="153"/>
      <c r="L11" s="114"/>
      <c r="M11" s="152"/>
      <c r="N11" s="154"/>
      <c r="O11" s="153"/>
      <c r="P11" s="95"/>
      <c r="Q11" s="155" t="s">
        <v>120</v>
      </c>
      <c r="R11" s="156"/>
      <c r="S11" s="156"/>
      <c r="T11" s="156"/>
      <c r="U11" s="156"/>
      <c r="V11" s="156"/>
      <c r="W11" s="156"/>
      <c r="X11" s="156"/>
      <c r="Y11" s="157"/>
      <c r="Z11" s="95"/>
    </row>
    <row r="12" spans="1:26" ht="20.149999999999999" customHeight="1" thickBot="1" x14ac:dyDescent="0.4">
      <c r="A12" s="95"/>
      <c r="B12" s="158" t="s">
        <v>121</v>
      </c>
      <c r="C12" s="159"/>
      <c r="D12" s="115" t="s">
        <v>122</v>
      </c>
      <c r="E12" s="160">
        <f>SUM(J18,J21,J25,J27,J29,J36,J41,J45,J47)</f>
        <v>21</v>
      </c>
      <c r="F12" s="161"/>
      <c r="G12" s="161"/>
      <c r="H12" s="162"/>
      <c r="I12" s="116"/>
      <c r="J12" s="160"/>
      <c r="K12" s="162"/>
      <c r="L12" s="116"/>
      <c r="M12" s="160"/>
      <c r="N12" s="161"/>
      <c r="O12" s="162"/>
      <c r="P12" s="95"/>
      <c r="Q12" s="117" t="s">
        <v>123</v>
      </c>
      <c r="R12" s="163">
        <v>43089</v>
      </c>
      <c r="S12" s="164"/>
      <c r="T12" s="164"/>
      <c r="U12" s="164"/>
      <c r="V12" s="164"/>
      <c r="W12" s="164"/>
      <c r="X12" s="164"/>
      <c r="Y12" s="165"/>
      <c r="Z12" s="95"/>
    </row>
    <row r="13" spans="1:26" ht="20.149999999999999" customHeight="1" thickTop="1" thickBot="1" x14ac:dyDescent="0.4">
      <c r="A13" s="95"/>
      <c r="B13" s="145" t="s">
        <v>124</v>
      </c>
      <c r="C13" s="146" t="s">
        <v>125</v>
      </c>
      <c r="D13" s="141" t="s">
        <v>0</v>
      </c>
      <c r="E13" s="141" t="s">
        <v>126</v>
      </c>
      <c r="F13" s="141" t="s">
        <v>127</v>
      </c>
      <c r="G13" s="141" t="s">
        <v>128</v>
      </c>
      <c r="H13" s="141" t="s">
        <v>129</v>
      </c>
      <c r="I13" s="141" t="s">
        <v>130</v>
      </c>
      <c r="J13" s="141" t="s">
        <v>131</v>
      </c>
      <c r="K13" s="141" t="s">
        <v>105</v>
      </c>
      <c r="L13" s="142" t="s">
        <v>132</v>
      </c>
      <c r="M13" s="142"/>
      <c r="N13" s="142"/>
      <c r="O13" s="142"/>
      <c r="P13" s="142"/>
      <c r="Q13" s="142"/>
      <c r="R13" s="142"/>
      <c r="S13" s="142"/>
      <c r="T13" s="143" t="s">
        <v>133</v>
      </c>
      <c r="U13" s="143"/>
      <c r="V13" s="143"/>
      <c r="W13" s="143"/>
      <c r="X13" s="143"/>
      <c r="Y13" s="143"/>
      <c r="Z13" s="95"/>
    </row>
    <row r="14" spans="1:26" ht="63.75" customHeight="1" thickTop="1" thickBot="1" x14ac:dyDescent="0.4">
      <c r="A14" s="95"/>
      <c r="B14" s="145"/>
      <c r="C14" s="146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2"/>
      <c r="P14" s="142"/>
      <c r="Q14" s="142"/>
      <c r="R14" s="142"/>
      <c r="S14" s="142"/>
      <c r="T14" s="141" t="s">
        <v>134</v>
      </c>
      <c r="U14" s="141" t="s">
        <v>135</v>
      </c>
      <c r="V14" s="118" t="s">
        <v>136</v>
      </c>
      <c r="W14" s="118" t="s">
        <v>137</v>
      </c>
      <c r="X14" s="118" t="s">
        <v>138</v>
      </c>
      <c r="Y14" s="141" t="s">
        <v>139</v>
      </c>
      <c r="Z14" s="95"/>
    </row>
    <row r="15" spans="1:26" ht="20.149999999999999" customHeight="1" thickTop="1" thickBot="1" x14ac:dyDescent="0.4">
      <c r="A15" s="95"/>
      <c r="B15" s="145"/>
      <c r="C15" s="146"/>
      <c r="D15" s="141"/>
      <c r="E15" s="141"/>
      <c r="F15" s="141"/>
      <c r="G15" s="141"/>
      <c r="H15" s="141"/>
      <c r="I15" s="141"/>
      <c r="J15" s="141"/>
      <c r="K15" s="141"/>
      <c r="L15" s="142"/>
      <c r="M15" s="142"/>
      <c r="N15" s="142"/>
      <c r="O15" s="142"/>
      <c r="P15" s="142"/>
      <c r="Q15" s="142"/>
      <c r="R15" s="142"/>
      <c r="S15" s="142"/>
      <c r="T15" s="141"/>
      <c r="U15" s="141"/>
      <c r="V15" s="144" t="s">
        <v>140</v>
      </c>
      <c r="W15" s="144"/>
      <c r="X15" s="144"/>
      <c r="Y15" s="141"/>
      <c r="Z15" s="95"/>
    </row>
    <row r="16" spans="1:26" s="71" customFormat="1" ht="33" customHeight="1" thickTop="1" thickBot="1" x14ac:dyDescent="0.4">
      <c r="A16" s="119"/>
      <c r="B16" s="54">
        <v>1</v>
      </c>
      <c r="C16" s="120" t="s">
        <v>74</v>
      </c>
      <c r="D16" s="140"/>
      <c r="E16" s="140"/>
      <c r="F16" s="140"/>
      <c r="G16" s="140"/>
      <c r="H16" s="140"/>
      <c r="I16" s="54"/>
      <c r="J16" s="54"/>
      <c r="K16" s="54">
        <v>6.8</v>
      </c>
      <c r="L16" s="137"/>
      <c r="M16" s="137"/>
      <c r="N16" s="137"/>
      <c r="O16" s="137"/>
      <c r="P16" s="137"/>
      <c r="Q16" s="137"/>
      <c r="R16" s="137"/>
      <c r="S16" s="137"/>
      <c r="T16" s="121"/>
      <c r="U16" s="121"/>
      <c r="V16" s="121"/>
      <c r="W16" s="121"/>
      <c r="X16" s="121"/>
      <c r="Y16" s="121"/>
      <c r="Z16" s="119"/>
    </row>
    <row r="17" spans="1:26" s="71" customFormat="1" ht="28.5" customHeight="1" thickTop="1" thickBot="1" x14ac:dyDescent="0.4">
      <c r="A17" s="119"/>
      <c r="B17" s="54">
        <v>2</v>
      </c>
      <c r="C17" s="120" t="s">
        <v>8</v>
      </c>
      <c r="D17" s="140"/>
      <c r="E17" s="140"/>
      <c r="F17" s="140"/>
      <c r="G17" s="140"/>
      <c r="H17" s="140"/>
      <c r="I17" s="54">
        <v>0.7</v>
      </c>
      <c r="J17" s="54"/>
      <c r="K17" s="54">
        <v>6.5</v>
      </c>
      <c r="L17" s="138" t="s">
        <v>141</v>
      </c>
      <c r="M17" s="138"/>
      <c r="N17" s="138"/>
      <c r="O17" s="138"/>
      <c r="P17" s="138"/>
      <c r="Q17" s="138"/>
      <c r="R17" s="138"/>
      <c r="S17" s="138"/>
      <c r="T17" s="121"/>
      <c r="U17" s="121"/>
      <c r="V17" s="121"/>
      <c r="W17" s="121"/>
      <c r="X17" s="121"/>
      <c r="Y17" s="121"/>
      <c r="Z17" s="119"/>
    </row>
    <row r="18" spans="1:26" s="71" customFormat="1" ht="27.65" customHeight="1" thickTop="1" thickBot="1" x14ac:dyDescent="0.4">
      <c r="A18" s="119"/>
      <c r="B18" s="54">
        <v>3</v>
      </c>
      <c r="C18" s="120" t="s">
        <v>142</v>
      </c>
      <c r="D18" s="140"/>
      <c r="E18" s="140"/>
      <c r="F18" s="140"/>
      <c r="G18" s="140"/>
      <c r="H18" s="140"/>
      <c r="I18" s="54"/>
      <c r="J18" s="54">
        <v>4</v>
      </c>
      <c r="K18" s="54">
        <v>2</v>
      </c>
      <c r="L18" s="137"/>
      <c r="M18" s="137"/>
      <c r="N18" s="137"/>
      <c r="O18" s="137"/>
      <c r="P18" s="137"/>
      <c r="Q18" s="137"/>
      <c r="R18" s="137"/>
      <c r="S18" s="137"/>
      <c r="T18" s="121"/>
      <c r="U18" s="121"/>
      <c r="V18" s="121"/>
      <c r="W18" s="121"/>
      <c r="X18" s="121"/>
      <c r="Y18" s="121"/>
      <c r="Z18" s="119"/>
    </row>
    <row r="19" spans="1:26" s="71" customFormat="1" ht="27.65" customHeight="1" thickTop="1" thickBot="1" x14ac:dyDescent="0.4">
      <c r="A19" s="119"/>
      <c r="B19" s="54">
        <v>4</v>
      </c>
      <c r="C19" s="120" t="s">
        <v>143</v>
      </c>
      <c r="D19" s="140"/>
      <c r="E19" s="140"/>
      <c r="F19" s="140"/>
      <c r="G19" s="140"/>
      <c r="H19" s="140"/>
      <c r="I19" s="54"/>
      <c r="J19" s="54"/>
      <c r="K19" s="54">
        <v>360</v>
      </c>
      <c r="L19" s="138" t="s">
        <v>144</v>
      </c>
      <c r="M19" s="138"/>
      <c r="N19" s="138"/>
      <c r="O19" s="138"/>
      <c r="P19" s="138"/>
      <c r="Q19" s="138"/>
      <c r="R19" s="138"/>
      <c r="S19" s="138"/>
      <c r="T19" s="121"/>
      <c r="U19" s="121"/>
      <c r="V19" s="121"/>
      <c r="W19" s="121"/>
      <c r="X19" s="121"/>
      <c r="Y19" s="121"/>
      <c r="Z19" s="119"/>
    </row>
    <row r="20" spans="1:26" s="71" customFormat="1" ht="46.5" customHeight="1" thickTop="1" thickBot="1" x14ac:dyDescent="0.4">
      <c r="A20" s="119"/>
      <c r="B20" s="54">
        <v>5</v>
      </c>
      <c r="C20" s="120" t="s">
        <v>145</v>
      </c>
      <c r="D20" s="140"/>
      <c r="E20" s="140"/>
      <c r="F20" s="140"/>
      <c r="G20" s="140"/>
      <c r="H20" s="140"/>
      <c r="I20" s="54"/>
      <c r="J20" s="54"/>
      <c r="K20" s="54"/>
      <c r="L20" s="138" t="s">
        <v>146</v>
      </c>
      <c r="M20" s="138"/>
      <c r="N20" s="138"/>
      <c r="O20" s="138"/>
      <c r="P20" s="138"/>
      <c r="Q20" s="138"/>
      <c r="R20" s="138"/>
      <c r="S20" s="138"/>
      <c r="T20" s="121"/>
      <c r="U20" s="121"/>
      <c r="V20" s="121"/>
      <c r="W20" s="121"/>
      <c r="X20" s="121"/>
      <c r="Y20" s="121"/>
      <c r="Z20" s="119"/>
    </row>
    <row r="21" spans="1:26" s="71" customFormat="1" ht="38.25" customHeight="1" thickTop="1" thickBot="1" x14ac:dyDescent="0.4">
      <c r="A21" s="119"/>
      <c r="B21" s="54">
        <v>6</v>
      </c>
      <c r="C21" s="122" t="s">
        <v>147</v>
      </c>
      <c r="D21" s="140"/>
      <c r="E21" s="140"/>
      <c r="F21" s="140"/>
      <c r="G21" s="140"/>
      <c r="H21" s="140"/>
      <c r="I21" s="54"/>
      <c r="J21" s="54">
        <v>3</v>
      </c>
      <c r="K21" s="54">
        <v>5</v>
      </c>
      <c r="L21" s="138"/>
      <c r="M21" s="138"/>
      <c r="N21" s="138"/>
      <c r="O21" s="138"/>
      <c r="P21" s="138"/>
      <c r="Q21" s="138"/>
      <c r="R21" s="138"/>
      <c r="S21" s="138"/>
      <c r="T21" s="121"/>
      <c r="U21" s="121"/>
      <c r="V21" s="121"/>
      <c r="W21" s="121"/>
      <c r="X21" s="121"/>
      <c r="Y21" s="121"/>
      <c r="Z21" s="119"/>
    </row>
    <row r="22" spans="1:26" s="71" customFormat="1" ht="38.25" customHeight="1" thickTop="1" thickBot="1" x14ac:dyDescent="0.4">
      <c r="A22" s="119"/>
      <c r="B22" s="54">
        <v>7</v>
      </c>
      <c r="C22" s="122" t="s">
        <v>148</v>
      </c>
      <c r="D22" s="140"/>
      <c r="E22" s="140"/>
      <c r="F22" s="140"/>
      <c r="G22" s="140"/>
      <c r="H22" s="140"/>
      <c r="I22" s="54"/>
      <c r="J22" s="54"/>
      <c r="K22" s="54"/>
      <c r="L22" s="138"/>
      <c r="M22" s="138"/>
      <c r="N22" s="138"/>
      <c r="O22" s="138"/>
      <c r="P22" s="138"/>
      <c r="Q22" s="138"/>
      <c r="R22" s="138"/>
      <c r="S22" s="138"/>
      <c r="T22" s="121"/>
      <c r="U22" s="121"/>
      <c r="V22" s="121"/>
      <c r="W22" s="121"/>
      <c r="X22" s="121"/>
      <c r="Y22" s="121"/>
      <c r="Z22" s="119"/>
    </row>
    <row r="23" spans="1:26" s="71" customFormat="1" ht="25.5" customHeight="1" thickTop="1" thickBot="1" x14ac:dyDescent="0.4">
      <c r="A23" s="119"/>
      <c r="B23" s="54">
        <v>8</v>
      </c>
      <c r="C23" s="120" t="s">
        <v>10</v>
      </c>
      <c r="D23" s="140"/>
      <c r="E23" s="140"/>
      <c r="F23" s="140"/>
      <c r="G23" s="140"/>
      <c r="H23" s="140"/>
      <c r="I23" s="54"/>
      <c r="J23" s="54"/>
      <c r="K23" s="54">
        <v>2.1</v>
      </c>
      <c r="L23" s="138"/>
      <c r="M23" s="138"/>
      <c r="N23" s="138"/>
      <c r="O23" s="138"/>
      <c r="P23" s="138"/>
      <c r="Q23" s="138"/>
      <c r="R23" s="138"/>
      <c r="S23" s="138"/>
      <c r="T23" s="121"/>
      <c r="U23" s="121"/>
      <c r="V23" s="121"/>
      <c r="W23" s="121"/>
      <c r="X23" s="121"/>
      <c r="Y23" s="121"/>
      <c r="Z23" s="119"/>
    </row>
    <row r="24" spans="1:26" s="71" customFormat="1" ht="24.75" customHeight="1" thickTop="1" thickBot="1" x14ac:dyDescent="0.4">
      <c r="A24" s="119"/>
      <c r="B24" s="54">
        <v>9</v>
      </c>
      <c r="C24" s="122" t="s">
        <v>184</v>
      </c>
      <c r="D24" s="140"/>
      <c r="E24" s="140"/>
      <c r="F24" s="140"/>
      <c r="G24" s="140"/>
      <c r="H24" s="140"/>
      <c r="I24" s="54"/>
      <c r="J24" s="54"/>
      <c r="K24" s="54">
        <v>10</v>
      </c>
      <c r="L24" s="138"/>
      <c r="M24" s="138"/>
      <c r="N24" s="138"/>
      <c r="O24" s="138"/>
      <c r="P24" s="138"/>
      <c r="Q24" s="138"/>
      <c r="R24" s="138"/>
      <c r="S24" s="138"/>
      <c r="T24" s="121"/>
      <c r="U24" s="121"/>
      <c r="V24" s="121"/>
      <c r="W24" s="121"/>
      <c r="X24" s="121"/>
      <c r="Y24" s="121"/>
      <c r="Z24" s="119"/>
    </row>
    <row r="25" spans="1:26" s="71" customFormat="1" ht="45.75" customHeight="1" thickTop="1" thickBot="1" x14ac:dyDescent="0.4">
      <c r="A25" s="119"/>
      <c r="B25" s="54">
        <v>10</v>
      </c>
      <c r="C25" s="123" t="s">
        <v>149</v>
      </c>
      <c r="D25" s="140"/>
      <c r="E25" s="140"/>
      <c r="F25" s="140"/>
      <c r="G25" s="140"/>
      <c r="H25" s="140"/>
      <c r="I25" s="54">
        <v>5</v>
      </c>
      <c r="J25" s="136">
        <v>2</v>
      </c>
      <c r="K25" s="136">
        <v>1.5</v>
      </c>
      <c r="L25" s="139" t="s">
        <v>185</v>
      </c>
      <c r="M25" s="139"/>
      <c r="N25" s="139"/>
      <c r="O25" s="139"/>
      <c r="P25" s="139"/>
      <c r="Q25" s="139"/>
      <c r="R25" s="139"/>
      <c r="S25" s="139"/>
      <c r="T25" s="121"/>
      <c r="U25" s="121"/>
      <c r="V25" s="121"/>
      <c r="W25" s="121"/>
      <c r="X25" s="121"/>
      <c r="Y25" s="54"/>
      <c r="Z25" s="119"/>
    </row>
    <row r="26" spans="1:26" s="71" customFormat="1" ht="33" customHeight="1" thickTop="1" thickBot="1" x14ac:dyDescent="0.4">
      <c r="A26" s="119"/>
      <c r="B26" s="54">
        <v>11</v>
      </c>
      <c r="C26" s="122" t="s">
        <v>152</v>
      </c>
      <c r="D26" s="140"/>
      <c r="E26" s="140"/>
      <c r="F26" s="140"/>
      <c r="G26" s="140"/>
      <c r="H26" s="140"/>
      <c r="I26" s="54">
        <v>5</v>
      </c>
      <c r="J26" s="54"/>
      <c r="K26" s="54">
        <v>2.8</v>
      </c>
      <c r="L26" s="138"/>
      <c r="M26" s="138"/>
      <c r="N26" s="138"/>
      <c r="O26" s="138"/>
      <c r="P26" s="138"/>
      <c r="Q26" s="138"/>
      <c r="R26" s="138"/>
      <c r="S26" s="138"/>
      <c r="T26" s="121"/>
      <c r="U26" s="121"/>
      <c r="V26" s="121"/>
      <c r="W26" s="121"/>
      <c r="X26" s="121"/>
      <c r="Y26" s="121"/>
      <c r="Z26" s="119"/>
    </row>
    <row r="27" spans="1:26" s="71" customFormat="1" ht="37.5" customHeight="1" thickTop="1" thickBot="1" x14ac:dyDescent="0.4">
      <c r="A27" s="119"/>
      <c r="B27" s="54">
        <v>12</v>
      </c>
      <c r="C27" s="123" t="s">
        <v>153</v>
      </c>
      <c r="D27" s="140"/>
      <c r="E27" s="140"/>
      <c r="F27" s="140"/>
      <c r="G27" s="140"/>
      <c r="H27" s="140"/>
      <c r="I27" s="54">
        <v>5</v>
      </c>
      <c r="J27" s="136">
        <v>1</v>
      </c>
      <c r="K27" s="136">
        <v>0.5</v>
      </c>
      <c r="L27" s="139" t="s">
        <v>186</v>
      </c>
      <c r="M27" s="139"/>
      <c r="N27" s="139"/>
      <c r="O27" s="139"/>
      <c r="P27" s="139"/>
      <c r="Q27" s="139"/>
      <c r="R27" s="139"/>
      <c r="S27" s="139"/>
      <c r="T27" s="121"/>
      <c r="U27" s="121"/>
      <c r="V27" s="121"/>
      <c r="W27" s="121"/>
      <c r="X27" s="121"/>
      <c r="Y27" s="54"/>
      <c r="Z27" s="119"/>
    </row>
    <row r="28" spans="1:26" s="71" customFormat="1" ht="27.65" customHeight="1" thickTop="1" thickBot="1" x14ac:dyDescent="0.4">
      <c r="A28" s="119"/>
      <c r="B28" s="54">
        <v>13</v>
      </c>
      <c r="C28" s="122" t="s">
        <v>154</v>
      </c>
      <c r="D28" s="140"/>
      <c r="E28" s="140"/>
      <c r="F28" s="140"/>
      <c r="G28" s="140"/>
      <c r="H28" s="140"/>
      <c r="I28" s="54">
        <v>5</v>
      </c>
      <c r="J28" s="54"/>
      <c r="K28" s="54">
        <v>1.9</v>
      </c>
      <c r="L28" s="137"/>
      <c r="M28" s="137"/>
      <c r="N28" s="137"/>
      <c r="O28" s="137"/>
      <c r="P28" s="137"/>
      <c r="Q28" s="137"/>
      <c r="R28" s="137"/>
      <c r="S28" s="137"/>
      <c r="T28" s="121"/>
      <c r="U28" s="121"/>
      <c r="V28" s="121"/>
      <c r="W28" s="121"/>
      <c r="X28" s="121"/>
      <c r="Y28" s="121"/>
      <c r="Z28" s="119"/>
    </row>
    <row r="29" spans="1:26" s="71" customFormat="1" ht="27.65" customHeight="1" thickTop="1" thickBot="1" x14ac:dyDescent="0.4">
      <c r="A29" s="119"/>
      <c r="B29" s="54">
        <v>14</v>
      </c>
      <c r="C29" s="123" t="s">
        <v>155</v>
      </c>
      <c r="D29" s="140"/>
      <c r="E29" s="140"/>
      <c r="F29" s="140"/>
      <c r="G29" s="140"/>
      <c r="H29" s="140"/>
      <c r="I29" s="54">
        <v>5</v>
      </c>
      <c r="J29" s="136">
        <v>1</v>
      </c>
      <c r="K29" s="136">
        <v>0.5</v>
      </c>
      <c r="L29" s="139" t="s">
        <v>187</v>
      </c>
      <c r="M29" s="139"/>
      <c r="N29" s="139"/>
      <c r="O29" s="139"/>
      <c r="P29" s="139"/>
      <c r="Q29" s="139"/>
      <c r="R29" s="139"/>
      <c r="S29" s="139"/>
      <c r="T29" s="54"/>
      <c r="U29" s="121"/>
      <c r="V29" s="121"/>
      <c r="W29" s="121"/>
      <c r="X29" s="121"/>
      <c r="Y29" s="121"/>
      <c r="Z29" s="119"/>
    </row>
    <row r="30" spans="1:26" s="71" customFormat="1" ht="33.75" customHeight="1" thickTop="1" thickBot="1" x14ac:dyDescent="0.4">
      <c r="A30" s="119"/>
      <c r="B30" s="54">
        <v>15</v>
      </c>
      <c r="C30" s="122" t="s">
        <v>157</v>
      </c>
      <c r="D30" s="140"/>
      <c r="E30" s="140"/>
      <c r="F30" s="140"/>
      <c r="G30" s="140"/>
      <c r="H30" s="140"/>
      <c r="I30" s="54">
        <v>5</v>
      </c>
      <c r="J30" s="54"/>
      <c r="K30" s="54">
        <v>14</v>
      </c>
      <c r="L30" s="137"/>
      <c r="M30" s="137"/>
      <c r="N30" s="137"/>
      <c r="O30" s="137"/>
      <c r="P30" s="137"/>
      <c r="Q30" s="137"/>
      <c r="R30" s="137"/>
      <c r="S30" s="137"/>
      <c r="T30" s="121"/>
      <c r="U30" s="121"/>
      <c r="V30" s="121"/>
      <c r="W30" s="121"/>
      <c r="X30" s="121"/>
      <c r="Y30" s="121"/>
      <c r="Z30" s="119"/>
    </row>
    <row r="31" spans="1:26" s="71" customFormat="1" ht="33.75" customHeight="1" thickTop="1" thickBot="1" x14ac:dyDescent="0.4">
      <c r="A31" s="119"/>
      <c r="B31" s="54">
        <v>16</v>
      </c>
      <c r="C31" s="122" t="s">
        <v>158</v>
      </c>
      <c r="D31" s="140"/>
      <c r="E31" s="140"/>
      <c r="F31" s="140"/>
      <c r="G31" s="140"/>
      <c r="H31" s="140"/>
      <c r="I31" s="54">
        <v>5</v>
      </c>
      <c r="J31" s="54"/>
      <c r="K31" s="54">
        <v>1.7</v>
      </c>
      <c r="L31" s="137"/>
      <c r="M31" s="137"/>
      <c r="N31" s="137"/>
      <c r="O31" s="137"/>
      <c r="P31" s="137"/>
      <c r="Q31" s="137"/>
      <c r="R31" s="137"/>
      <c r="S31" s="137"/>
      <c r="T31" s="121"/>
      <c r="U31" s="121"/>
      <c r="V31" s="121"/>
      <c r="W31" s="121"/>
      <c r="X31" s="121"/>
      <c r="Y31" s="121"/>
      <c r="Z31" s="119"/>
    </row>
    <row r="32" spans="1:26" s="71" customFormat="1" ht="37.5" customHeight="1" thickTop="1" thickBot="1" x14ac:dyDescent="0.4">
      <c r="A32" s="119"/>
      <c r="B32" s="54">
        <v>17</v>
      </c>
      <c r="C32" s="122" t="s">
        <v>159</v>
      </c>
      <c r="D32" s="140"/>
      <c r="E32" s="140"/>
      <c r="F32" s="140"/>
      <c r="G32" s="140"/>
      <c r="H32" s="140"/>
      <c r="I32" s="54">
        <v>5</v>
      </c>
      <c r="J32" s="54"/>
      <c r="K32" s="54">
        <v>3</v>
      </c>
      <c r="L32" s="137"/>
      <c r="M32" s="137"/>
      <c r="N32" s="137"/>
      <c r="O32" s="137"/>
      <c r="P32" s="137"/>
      <c r="Q32" s="137"/>
      <c r="R32" s="137"/>
      <c r="S32" s="137"/>
      <c r="T32" s="121"/>
      <c r="U32" s="121"/>
      <c r="V32" s="121"/>
      <c r="W32" s="121"/>
      <c r="X32" s="121"/>
      <c r="Y32" s="121"/>
      <c r="Z32" s="119"/>
    </row>
    <row r="33" spans="1:26" s="71" customFormat="1" ht="27.65" customHeight="1" thickTop="1" thickBot="1" x14ac:dyDescent="0.4">
      <c r="A33" s="119"/>
      <c r="B33" s="54">
        <v>18</v>
      </c>
      <c r="C33" s="122" t="s">
        <v>160</v>
      </c>
      <c r="D33" s="140"/>
      <c r="E33" s="140"/>
      <c r="F33" s="140"/>
      <c r="G33" s="140"/>
      <c r="H33" s="140"/>
      <c r="I33" s="54"/>
      <c r="J33" s="54"/>
      <c r="K33" s="54">
        <v>2.5</v>
      </c>
      <c r="L33" s="137"/>
      <c r="M33" s="137"/>
      <c r="N33" s="137"/>
      <c r="O33" s="137"/>
      <c r="P33" s="137"/>
      <c r="Q33" s="137"/>
      <c r="R33" s="137"/>
      <c r="S33" s="137"/>
      <c r="T33" s="121"/>
      <c r="U33" s="121"/>
      <c r="V33" s="121"/>
      <c r="W33" s="121"/>
      <c r="X33" s="121"/>
      <c r="Y33" s="121"/>
      <c r="Z33" s="119"/>
    </row>
    <row r="34" spans="1:26" s="71" customFormat="1" ht="27.65" customHeight="1" thickTop="1" thickBot="1" x14ac:dyDescent="0.4">
      <c r="A34" s="119"/>
      <c r="B34" s="54">
        <v>19</v>
      </c>
      <c r="C34" s="122" t="s">
        <v>161</v>
      </c>
      <c r="D34" s="140"/>
      <c r="E34" s="140"/>
      <c r="F34" s="140"/>
      <c r="G34" s="140"/>
      <c r="H34" s="140"/>
      <c r="I34" s="54">
        <v>5</v>
      </c>
      <c r="J34" s="54"/>
      <c r="K34" s="54">
        <v>28.2</v>
      </c>
      <c r="L34" s="138"/>
      <c r="M34" s="138"/>
      <c r="N34" s="138"/>
      <c r="O34" s="138"/>
      <c r="P34" s="138"/>
      <c r="Q34" s="138"/>
      <c r="R34" s="138"/>
      <c r="S34" s="138"/>
      <c r="T34" s="121"/>
      <c r="U34" s="121"/>
      <c r="V34" s="121"/>
      <c r="W34" s="121"/>
      <c r="X34" s="121"/>
      <c r="Y34" s="121"/>
      <c r="Z34" s="119"/>
    </row>
    <row r="35" spans="1:26" s="71" customFormat="1" ht="35.25" customHeight="1" thickTop="1" thickBot="1" x14ac:dyDescent="0.4">
      <c r="A35" s="119"/>
      <c r="B35" s="54">
        <v>20</v>
      </c>
      <c r="C35" s="122" t="s">
        <v>21</v>
      </c>
      <c r="D35" s="140"/>
      <c r="E35" s="140"/>
      <c r="F35" s="140"/>
      <c r="G35" s="140"/>
      <c r="H35" s="140"/>
      <c r="I35" s="54">
        <v>1.26</v>
      </c>
      <c r="J35" s="54"/>
      <c r="K35" s="54">
        <v>5</v>
      </c>
      <c r="L35" s="138"/>
      <c r="M35" s="138"/>
      <c r="N35" s="138"/>
      <c r="O35" s="138"/>
      <c r="P35" s="138"/>
      <c r="Q35" s="138"/>
      <c r="R35" s="138"/>
      <c r="S35" s="138"/>
      <c r="T35" s="121"/>
      <c r="U35" s="121"/>
      <c r="V35" s="121"/>
      <c r="W35" s="121"/>
      <c r="X35" s="121"/>
      <c r="Y35" s="121"/>
      <c r="Z35" s="119"/>
    </row>
    <row r="36" spans="1:26" s="71" customFormat="1" ht="27.65" customHeight="1" thickTop="1" thickBot="1" x14ac:dyDescent="0.4">
      <c r="A36" s="119"/>
      <c r="B36" s="54">
        <v>21</v>
      </c>
      <c r="C36" s="122" t="s">
        <v>162</v>
      </c>
      <c r="D36" s="140"/>
      <c r="E36" s="140"/>
      <c r="F36" s="140"/>
      <c r="G36" s="140"/>
      <c r="H36" s="140"/>
      <c r="I36" s="54">
        <v>1.26</v>
      </c>
      <c r="J36" s="54">
        <v>2</v>
      </c>
      <c r="K36" s="54">
        <v>1.2</v>
      </c>
      <c r="L36" s="137"/>
      <c r="M36" s="137"/>
      <c r="N36" s="137"/>
      <c r="O36" s="137"/>
      <c r="P36" s="137"/>
      <c r="Q36" s="137"/>
      <c r="R36" s="137"/>
      <c r="S36" s="137"/>
      <c r="T36" s="121"/>
      <c r="U36" s="121"/>
      <c r="V36" s="121"/>
      <c r="W36" s="121"/>
      <c r="X36" s="121"/>
      <c r="Y36" s="121"/>
      <c r="Z36" s="119"/>
    </row>
    <row r="37" spans="1:26" s="71" customFormat="1" ht="27.65" customHeight="1" thickTop="1" thickBot="1" x14ac:dyDescent="0.4">
      <c r="A37" s="119"/>
      <c r="B37" s="54">
        <v>22</v>
      </c>
      <c r="C37" s="122" t="s">
        <v>163</v>
      </c>
      <c r="D37" s="140"/>
      <c r="E37" s="140"/>
      <c r="F37" s="140"/>
      <c r="G37" s="140"/>
      <c r="H37" s="140"/>
      <c r="I37" s="54">
        <v>0.45</v>
      </c>
      <c r="J37" s="54"/>
      <c r="K37" s="54">
        <v>2.8</v>
      </c>
      <c r="L37" s="137"/>
      <c r="M37" s="137"/>
      <c r="N37" s="137"/>
      <c r="O37" s="137"/>
      <c r="P37" s="137"/>
      <c r="Q37" s="137"/>
      <c r="R37" s="137"/>
      <c r="S37" s="137"/>
      <c r="T37" s="121"/>
      <c r="U37" s="121"/>
      <c r="V37" s="121"/>
      <c r="W37" s="121"/>
      <c r="X37" s="121"/>
      <c r="Y37" s="121"/>
      <c r="Z37" s="119"/>
    </row>
    <row r="38" spans="1:26" s="71" customFormat="1" ht="27.65" customHeight="1" thickTop="1" thickBot="1" x14ac:dyDescent="0.4">
      <c r="A38" s="119"/>
      <c r="B38" s="54">
        <v>23</v>
      </c>
      <c r="C38" s="122" t="s">
        <v>23</v>
      </c>
      <c r="D38" s="140"/>
      <c r="E38" s="140"/>
      <c r="F38" s="140"/>
      <c r="G38" s="140"/>
      <c r="H38" s="140"/>
      <c r="I38" s="54">
        <v>0.45</v>
      </c>
      <c r="J38" s="54"/>
      <c r="K38" s="54">
        <v>12.5</v>
      </c>
      <c r="L38" s="138"/>
      <c r="M38" s="138"/>
      <c r="N38" s="138"/>
      <c r="O38" s="138"/>
      <c r="P38" s="138"/>
      <c r="Q38" s="138"/>
      <c r="R38" s="138"/>
      <c r="S38" s="138"/>
      <c r="T38" s="121"/>
      <c r="U38" s="121"/>
      <c r="V38" s="121"/>
      <c r="W38" s="121"/>
      <c r="X38" s="121"/>
      <c r="Y38" s="121"/>
      <c r="Z38" s="119"/>
    </row>
    <row r="39" spans="1:26" s="71" customFormat="1" ht="36.75" customHeight="1" thickTop="1" thickBot="1" x14ac:dyDescent="0.4">
      <c r="A39" s="119"/>
      <c r="B39" s="54">
        <v>24</v>
      </c>
      <c r="C39" s="124" t="s">
        <v>164</v>
      </c>
      <c r="D39" s="140"/>
      <c r="E39" s="140"/>
      <c r="F39" s="140"/>
      <c r="G39" s="140"/>
      <c r="H39" s="140"/>
      <c r="I39" s="54">
        <v>0.45</v>
      </c>
      <c r="J39" s="54"/>
      <c r="K39" s="54">
        <v>2.7</v>
      </c>
      <c r="L39" s="138"/>
      <c r="M39" s="138"/>
      <c r="N39" s="138"/>
      <c r="O39" s="138"/>
      <c r="P39" s="138"/>
      <c r="Q39" s="138"/>
      <c r="R39" s="138"/>
      <c r="S39" s="138"/>
      <c r="T39" s="121"/>
      <c r="U39" s="121"/>
      <c r="V39" s="121"/>
      <c r="W39" s="121"/>
      <c r="X39" s="121"/>
      <c r="Y39" s="121"/>
      <c r="Z39" s="119"/>
    </row>
    <row r="40" spans="1:26" s="71" customFormat="1" ht="35.25" customHeight="1" thickTop="1" thickBot="1" x14ac:dyDescent="0.4">
      <c r="A40" s="119"/>
      <c r="B40" s="54">
        <v>25</v>
      </c>
      <c r="C40" s="124" t="s">
        <v>165</v>
      </c>
      <c r="D40" s="140"/>
      <c r="E40" s="140"/>
      <c r="F40" s="140"/>
      <c r="G40" s="140"/>
      <c r="H40" s="140"/>
      <c r="I40" s="54"/>
      <c r="J40" s="54"/>
      <c r="K40" s="54"/>
      <c r="L40" s="138"/>
      <c r="M40" s="138"/>
      <c r="N40" s="138"/>
      <c r="O40" s="138"/>
      <c r="P40" s="138"/>
      <c r="Q40" s="138"/>
      <c r="R40" s="138"/>
      <c r="S40" s="138"/>
      <c r="T40" s="121"/>
      <c r="U40" s="121"/>
      <c r="V40" s="121"/>
      <c r="W40" s="121"/>
      <c r="X40" s="121"/>
      <c r="Y40" s="121"/>
      <c r="Z40" s="119"/>
    </row>
    <row r="41" spans="1:26" s="71" customFormat="1" ht="27.65" customHeight="1" thickTop="1" thickBot="1" x14ac:dyDescent="0.4">
      <c r="A41" s="119"/>
      <c r="B41" s="54">
        <v>26</v>
      </c>
      <c r="C41" s="120" t="s">
        <v>166</v>
      </c>
      <c r="D41" s="140"/>
      <c r="E41" s="140"/>
      <c r="F41" s="140"/>
      <c r="G41" s="140"/>
      <c r="H41" s="140"/>
      <c r="I41" s="54">
        <v>0.45</v>
      </c>
      <c r="J41" s="54">
        <v>4</v>
      </c>
      <c r="K41" s="54">
        <v>2</v>
      </c>
      <c r="L41" s="137"/>
      <c r="M41" s="137"/>
      <c r="N41" s="137"/>
      <c r="O41" s="137"/>
      <c r="P41" s="137"/>
      <c r="Q41" s="137"/>
      <c r="R41" s="137"/>
      <c r="S41" s="137"/>
      <c r="T41" s="121"/>
      <c r="U41" s="121"/>
      <c r="V41" s="121"/>
      <c r="W41" s="121"/>
      <c r="X41" s="121"/>
      <c r="Y41" s="121"/>
      <c r="Z41" s="119"/>
    </row>
    <row r="42" spans="1:26" s="71" customFormat="1" ht="30" customHeight="1" thickTop="1" thickBot="1" x14ac:dyDescent="0.4">
      <c r="A42" s="119"/>
      <c r="B42" s="54">
        <v>27</v>
      </c>
      <c r="C42" s="122" t="s">
        <v>25</v>
      </c>
      <c r="D42" s="140"/>
      <c r="E42" s="140"/>
      <c r="F42" s="140"/>
      <c r="G42" s="140"/>
      <c r="H42" s="140"/>
      <c r="I42" s="54"/>
      <c r="J42" s="54"/>
      <c r="K42" s="54">
        <v>8.3000000000000007</v>
      </c>
      <c r="L42" s="138"/>
      <c r="M42" s="138"/>
      <c r="N42" s="138"/>
      <c r="O42" s="138"/>
      <c r="P42" s="138"/>
      <c r="Q42" s="138"/>
      <c r="R42" s="138"/>
      <c r="S42" s="138"/>
      <c r="T42" s="121"/>
      <c r="U42" s="121"/>
      <c r="V42" s="121"/>
      <c r="W42" s="121"/>
      <c r="X42" s="121"/>
      <c r="Y42" s="121"/>
      <c r="Z42" s="119"/>
    </row>
    <row r="43" spans="1:26" s="71" customFormat="1" ht="27.65" customHeight="1" thickTop="1" thickBot="1" x14ac:dyDescent="0.4">
      <c r="A43" s="119"/>
      <c r="B43" s="54">
        <v>28</v>
      </c>
      <c r="C43" s="122" t="s">
        <v>167</v>
      </c>
      <c r="D43" s="140"/>
      <c r="E43" s="140"/>
      <c r="F43" s="140"/>
      <c r="G43" s="140"/>
      <c r="H43" s="140"/>
      <c r="I43" s="54">
        <v>0.45</v>
      </c>
      <c r="J43" s="54"/>
      <c r="K43" s="54">
        <v>50</v>
      </c>
      <c r="L43" s="138"/>
      <c r="M43" s="138"/>
      <c r="N43" s="138"/>
      <c r="O43" s="138"/>
      <c r="P43" s="138"/>
      <c r="Q43" s="138"/>
      <c r="R43" s="138"/>
      <c r="S43" s="138"/>
      <c r="T43" s="121"/>
      <c r="U43" s="121"/>
      <c r="V43" s="121"/>
      <c r="W43" s="121"/>
      <c r="X43" s="121"/>
      <c r="Y43" s="121"/>
      <c r="Z43" s="119"/>
    </row>
    <row r="44" spans="1:26" s="71" customFormat="1" ht="42" customHeight="1" thickTop="1" thickBot="1" x14ac:dyDescent="0.4">
      <c r="A44" s="119"/>
      <c r="B44" s="54">
        <v>29</v>
      </c>
      <c r="C44" s="122" t="s">
        <v>168</v>
      </c>
      <c r="D44" s="140"/>
      <c r="E44" s="140"/>
      <c r="F44" s="140"/>
      <c r="G44" s="140"/>
      <c r="H44" s="140"/>
      <c r="I44" s="54">
        <v>0.45</v>
      </c>
      <c r="J44" s="54"/>
      <c r="K44" s="54">
        <v>0.9</v>
      </c>
      <c r="L44" s="138"/>
      <c r="M44" s="138"/>
      <c r="N44" s="138"/>
      <c r="O44" s="138"/>
      <c r="P44" s="138"/>
      <c r="Q44" s="138"/>
      <c r="R44" s="138"/>
      <c r="S44" s="138"/>
      <c r="T44" s="121"/>
      <c r="U44" s="121"/>
      <c r="V44" s="121"/>
      <c r="W44" s="121"/>
      <c r="X44" s="121"/>
      <c r="Y44" s="121"/>
      <c r="Z44" s="119"/>
    </row>
    <row r="45" spans="1:26" s="71" customFormat="1" ht="36" customHeight="1" thickTop="1" thickBot="1" x14ac:dyDescent="0.4">
      <c r="A45" s="119"/>
      <c r="B45" s="54">
        <v>30</v>
      </c>
      <c r="C45" s="122" t="s">
        <v>169</v>
      </c>
      <c r="D45" s="140"/>
      <c r="E45" s="140"/>
      <c r="F45" s="140"/>
      <c r="G45" s="140"/>
      <c r="H45" s="140"/>
      <c r="I45" s="54">
        <v>0.45</v>
      </c>
      <c r="J45" s="54">
        <v>1</v>
      </c>
      <c r="K45" s="54">
        <v>1</v>
      </c>
      <c r="L45" s="137"/>
      <c r="M45" s="137"/>
      <c r="N45" s="137"/>
      <c r="O45" s="137"/>
      <c r="P45" s="137"/>
      <c r="Q45" s="137"/>
      <c r="R45" s="137"/>
      <c r="S45" s="137"/>
      <c r="T45" s="121"/>
      <c r="U45" s="121"/>
      <c r="V45" s="121"/>
      <c r="W45" s="121"/>
      <c r="X45" s="121"/>
      <c r="Y45" s="121"/>
      <c r="Z45" s="119"/>
    </row>
    <row r="46" spans="1:26" s="86" customFormat="1" ht="27.65" customHeight="1" thickTop="1" thickBot="1" x14ac:dyDescent="0.4">
      <c r="A46" s="125"/>
      <c r="B46" s="54">
        <v>31</v>
      </c>
      <c r="C46" s="120" t="s">
        <v>29</v>
      </c>
      <c r="D46" s="140"/>
      <c r="E46" s="140"/>
      <c r="F46" s="140"/>
      <c r="G46" s="140"/>
      <c r="H46" s="140"/>
      <c r="I46" s="54">
        <v>0.45</v>
      </c>
      <c r="J46" s="54"/>
      <c r="K46" s="54">
        <v>50</v>
      </c>
      <c r="L46" s="137"/>
      <c r="M46" s="137"/>
      <c r="N46" s="137"/>
      <c r="O46" s="137"/>
      <c r="P46" s="137"/>
      <c r="Q46" s="137"/>
      <c r="R46" s="137"/>
      <c r="S46" s="137"/>
      <c r="T46" s="54"/>
      <c r="U46" s="54"/>
      <c r="V46" s="54"/>
      <c r="W46" s="54"/>
      <c r="X46" s="54"/>
      <c r="Y46" s="54"/>
      <c r="Z46" s="125"/>
    </row>
    <row r="47" spans="1:26" s="71" customFormat="1" ht="27.65" customHeight="1" thickTop="1" thickBot="1" x14ac:dyDescent="0.4">
      <c r="A47" s="119"/>
      <c r="B47" s="54">
        <v>32</v>
      </c>
      <c r="C47" s="122" t="s">
        <v>170</v>
      </c>
      <c r="D47" s="140"/>
      <c r="E47" s="140"/>
      <c r="F47" s="140"/>
      <c r="G47" s="140"/>
      <c r="H47" s="140"/>
      <c r="I47" s="54">
        <v>0.45</v>
      </c>
      <c r="J47" s="54">
        <v>3</v>
      </c>
      <c r="K47" s="54">
        <v>2</v>
      </c>
      <c r="L47" s="138"/>
      <c r="M47" s="138"/>
      <c r="N47" s="138"/>
      <c r="O47" s="138"/>
      <c r="P47" s="138"/>
      <c r="Q47" s="138"/>
      <c r="R47" s="138"/>
      <c r="S47" s="138"/>
      <c r="T47" s="54"/>
      <c r="U47" s="54"/>
      <c r="V47" s="54"/>
      <c r="W47" s="54"/>
      <c r="X47" s="54"/>
      <c r="Y47" s="54"/>
      <c r="Z47" s="119"/>
    </row>
    <row r="48" spans="1:26" s="71" customFormat="1" ht="27.65" customHeight="1" thickTop="1" thickBot="1" x14ac:dyDescent="0.4">
      <c r="A48" s="119"/>
      <c r="B48" s="54">
        <v>33</v>
      </c>
      <c r="C48" s="120" t="s">
        <v>171</v>
      </c>
      <c r="D48" s="140"/>
      <c r="E48" s="140"/>
      <c r="F48" s="140"/>
      <c r="G48" s="140"/>
      <c r="H48" s="140"/>
      <c r="I48" s="54">
        <v>0.45</v>
      </c>
      <c r="J48" s="54"/>
      <c r="K48" s="54">
        <v>240</v>
      </c>
      <c r="L48" s="138"/>
      <c r="M48" s="138"/>
      <c r="N48" s="138"/>
      <c r="O48" s="138"/>
      <c r="P48" s="138"/>
      <c r="Q48" s="138"/>
      <c r="R48" s="138"/>
      <c r="S48" s="138"/>
      <c r="T48" s="54"/>
      <c r="U48" s="54"/>
      <c r="V48" s="54"/>
      <c r="W48" s="54"/>
      <c r="X48" s="54"/>
      <c r="Y48" s="54"/>
      <c r="Z48" s="119"/>
    </row>
    <row r="49" spans="1:26" s="71" customFormat="1" ht="27.65" customHeight="1" thickTop="1" thickBot="1" x14ac:dyDescent="0.4">
      <c r="A49" s="119"/>
      <c r="B49" s="54">
        <v>34</v>
      </c>
      <c r="C49" s="120" t="s">
        <v>172</v>
      </c>
      <c r="D49" s="140"/>
      <c r="E49" s="140"/>
      <c r="F49" s="140"/>
      <c r="G49" s="140"/>
      <c r="H49" s="140"/>
      <c r="I49" s="54">
        <v>0.45</v>
      </c>
      <c r="J49" s="54"/>
      <c r="K49" s="54"/>
      <c r="L49" s="137"/>
      <c r="M49" s="137"/>
      <c r="N49" s="137"/>
      <c r="O49" s="137"/>
      <c r="P49" s="137"/>
      <c r="Q49" s="137"/>
      <c r="R49" s="137"/>
      <c r="S49" s="137"/>
      <c r="T49" s="54"/>
      <c r="U49" s="54"/>
      <c r="V49" s="54"/>
      <c r="W49" s="54"/>
      <c r="X49" s="54"/>
      <c r="Y49" s="54"/>
      <c r="Z49" s="119"/>
    </row>
    <row r="50" spans="1:26" ht="5.25" customHeight="1" thickTop="1" x14ac:dyDescent="0.35">
      <c r="A50" s="95"/>
      <c r="B50" s="95"/>
      <c r="C50" s="96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2" spans="1:26" x14ac:dyDescent="0.35">
      <c r="B52" s="71"/>
      <c r="C52" s="126"/>
    </row>
    <row r="53" spans="1:26" ht="21.75" customHeight="1" x14ac:dyDescent="0.35">
      <c r="B53" s="71"/>
      <c r="C53" s="127"/>
    </row>
    <row r="54" spans="1:26" ht="21" customHeight="1" x14ac:dyDescent="0.35">
      <c r="B54" s="71"/>
      <c r="C54" s="127"/>
    </row>
    <row r="55" spans="1:26" ht="21" customHeight="1" x14ac:dyDescent="0.35">
      <c r="B55" s="71"/>
      <c r="C55" s="127"/>
    </row>
    <row r="56" spans="1:26" ht="27" customHeight="1" x14ac:dyDescent="0.35">
      <c r="B56" s="71"/>
      <c r="C56" s="128"/>
    </row>
    <row r="57" spans="1:26" ht="27.75" customHeight="1" x14ac:dyDescent="0.35">
      <c r="B57" s="71"/>
      <c r="C57" s="128"/>
    </row>
    <row r="58" spans="1:26" ht="21" customHeight="1" x14ac:dyDescent="0.35">
      <c r="B58" s="71"/>
    </row>
  </sheetData>
  <mergeCells count="97">
    <mergeCell ref="B2:Y2"/>
    <mergeCell ref="U3:V3"/>
    <mergeCell ref="D4:O4"/>
    <mergeCell ref="Q4:Y4"/>
    <mergeCell ref="D5:H5"/>
    <mergeCell ref="I5:K5"/>
    <mergeCell ref="L5:O5"/>
    <mergeCell ref="Q5:Q6"/>
    <mergeCell ref="R5:Y6"/>
    <mergeCell ref="E6:H6"/>
    <mergeCell ref="J6:K6"/>
    <mergeCell ref="M6:O6"/>
    <mergeCell ref="B7:C7"/>
    <mergeCell ref="E7:H7"/>
    <mergeCell ref="J7:K7"/>
    <mergeCell ref="M7:O7"/>
    <mergeCell ref="S7:T7"/>
    <mergeCell ref="V7:Y7"/>
    <mergeCell ref="B8:C8"/>
    <mergeCell ref="E8:H8"/>
    <mergeCell ref="J8:K8"/>
    <mergeCell ref="M8:O8"/>
    <mergeCell ref="Q8:S8"/>
    <mergeCell ref="T8:Y8"/>
    <mergeCell ref="T10:Y10"/>
    <mergeCell ref="B9:C9"/>
    <mergeCell ref="E9:H9"/>
    <mergeCell ref="J9:K9"/>
    <mergeCell ref="M9:O9"/>
    <mergeCell ref="Q9:S9"/>
    <mergeCell ref="T9:Y9"/>
    <mergeCell ref="B10:C10"/>
    <mergeCell ref="E10:H10"/>
    <mergeCell ref="J10:K10"/>
    <mergeCell ref="M10:O10"/>
    <mergeCell ref="Q10:S10"/>
    <mergeCell ref="Q11:Y11"/>
    <mergeCell ref="B12:C12"/>
    <mergeCell ref="E12:H12"/>
    <mergeCell ref="J12:K12"/>
    <mergeCell ref="M12:O12"/>
    <mergeCell ref="R12:Y12"/>
    <mergeCell ref="G13:G15"/>
    <mergeCell ref="B11:C11"/>
    <mergeCell ref="E11:H11"/>
    <mergeCell ref="J11:K11"/>
    <mergeCell ref="M11:O11"/>
    <mergeCell ref="B13:B15"/>
    <mergeCell ref="C13:C15"/>
    <mergeCell ref="D13:D15"/>
    <mergeCell ref="E13:E15"/>
    <mergeCell ref="F13:F15"/>
    <mergeCell ref="T13:Y13"/>
    <mergeCell ref="T14:T15"/>
    <mergeCell ref="U14:U15"/>
    <mergeCell ref="Y14:Y15"/>
    <mergeCell ref="V15:X15"/>
    <mergeCell ref="H13:H15"/>
    <mergeCell ref="I13:I15"/>
    <mergeCell ref="J13:J15"/>
    <mergeCell ref="K13:K15"/>
    <mergeCell ref="L13:S15"/>
    <mergeCell ref="L30:S30"/>
    <mergeCell ref="D16:H49"/>
    <mergeCell ref="L16:S16"/>
    <mergeCell ref="L17:S17"/>
    <mergeCell ref="L18:S18"/>
    <mergeCell ref="L19:S19"/>
    <mergeCell ref="L20:S20"/>
    <mergeCell ref="L21:S21"/>
    <mergeCell ref="L22:S22"/>
    <mergeCell ref="L23:S23"/>
    <mergeCell ref="L24:S24"/>
    <mergeCell ref="L25:S25"/>
    <mergeCell ref="L26:S26"/>
    <mergeCell ref="L27:S27"/>
    <mergeCell ref="L28:S28"/>
    <mergeCell ref="L29:S29"/>
    <mergeCell ref="L42:S42"/>
    <mergeCell ref="L31:S31"/>
    <mergeCell ref="L32:S32"/>
    <mergeCell ref="L33:S33"/>
    <mergeCell ref="L34:S34"/>
    <mergeCell ref="L35:S35"/>
    <mergeCell ref="L36:S36"/>
    <mergeCell ref="L37:S37"/>
    <mergeCell ref="L38:S38"/>
    <mergeCell ref="L39:S39"/>
    <mergeCell ref="L40:S40"/>
    <mergeCell ref="L41:S41"/>
    <mergeCell ref="L49:S49"/>
    <mergeCell ref="L43:S43"/>
    <mergeCell ref="L44:S44"/>
    <mergeCell ref="L45:S45"/>
    <mergeCell ref="L46:S46"/>
    <mergeCell ref="L47:S47"/>
    <mergeCell ref="L48:S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DP DE OBTENCION DE HIILO</vt:lpstr>
      <vt:lpstr>DP DE COCCIÓN </vt:lpstr>
      <vt:lpstr>DP DE DEVANADO</vt:lpstr>
      <vt:lpstr>DP DE TORCIÓN</vt:lpstr>
      <vt:lpstr>VALORACIÓN DE DESEMPEÑO</vt:lpstr>
      <vt:lpstr>TOMA DE TIEMPOS POR CRONOMETRO</vt:lpstr>
      <vt:lpstr>T. ESTADAR OBTEN HILO</vt:lpstr>
      <vt:lpstr>DP PROPUESTO OTEN HILO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FAIBER BR</dc:creator>
  <cp:lastModifiedBy>FAIBER BR</cp:lastModifiedBy>
  <dcterms:created xsi:type="dcterms:W3CDTF">2019-02-19T17:28:39Z</dcterms:created>
  <dcterms:modified xsi:type="dcterms:W3CDTF">2019-02-19T17:51:26Z</dcterms:modified>
</cp:coreProperties>
</file>